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Password="E390" lockStructure="1"/>
  <bookViews>
    <workbookView xWindow="0" yWindow="0" windowWidth="2370" windowHeight="118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5251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<sst xmlns="http://schemas.openxmlformats.org/spreadsheetml/2006/main" count="232" uniqueCount="144">
  <si>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</si>
  <si>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</si>
  <si>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</si>
  <si>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</si>
  <si>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</si>
  <si>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</si>
  <si>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</si>
  <si>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</si>
  <si>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</si>
  <si>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</si>
  <si>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</si>
  <si>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</si>
  <si>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</si>
  <si>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</si>
  <si>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</si>
  <si>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</si>
  <si>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</si>
  <si>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</si>
  <si>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</si>
  <si>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</si>
  <si>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</si>
  <si>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</si>
  <si>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</si>
  <si>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</si>
  <si>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</si>
  <si>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</si>
  <si>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</si>
  <si>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</si>
  <si>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</si>
  <si>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</si>
  <si>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</si>
  <si>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</si>
  <si>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</si>
  <si>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</si>
  <si>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</si>
  <si>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</si>
  <si>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</si>
  <si>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</si>
  <si>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</si>
  <si>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</si>
  <si>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</si>
  <si>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</si>
  <si>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</si>
  <si>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</si>
  <si>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</si>
  <si>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</si>
  <si>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</si>
  <si>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</si>
  <si>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</si>
  <si>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</si>
  <si>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</si>
  <si>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</si>
  <si>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</si>
  <si>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</si>
  <si>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</si>
  <si>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</si>
  <si>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</si>
  <si>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</si>
  <si>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</si>
  <si>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</si>
  <si>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</si>
  <si>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</si>
  <si>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</si>
  <si>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</si>
  <si>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</si>
  <si>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</si>
  <si>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</si>
  <si>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</si>
  <si>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</si>
  <si>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</si>
  <si>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</si>
  <si>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</si>
  <si>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</si>
  <si>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</si>
  <si>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</si>
  <si>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</si>
  <si>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</si>
  <si>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</si>
  <si>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</si>
  <si>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</si>
  <si>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</si>
  <si>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</si>
  <si>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</si>
  <si>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</si>
  <si>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</si>
  <si>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</si>
  <si>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</si>
  <si>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</si>
  <si>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</si>
  <si>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</si>
  <si>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</si>
  <si>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</si>
  <si>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</si>
  <si>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</si>
  <si>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</si>
  <si>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</si>
  <si>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</si>
  <si>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</si>
  <si>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</si>
  <si>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</si>
  <si>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</si>
  <si>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</si>
  <si>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</si>
  <si>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</si>
  <si>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</si>
  <si>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</si>
  <si>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</si>
  <si>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</si>
  <si>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</si>
  <si>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</si>
  <si>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</si>
  <si>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</si>
  <si>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Wang</t>
  </si>
  <si>
    <t>P.</t>
  </si>
  <si>
    <t>ACI-118</t>
  </si>
  <si>
    <t>ACI-550</t>
  </si>
  <si>
    <t>ASCE-SS</t>
  </si>
  <si>
    <t>Sievers</t>
  </si>
  <si>
    <t>Wayne</t>
  </si>
  <si>
    <t>ASTM-E07</t>
  </si>
  <si>
    <t>ASTM-E07.05</t>
  </si>
  <si>
    <t>I</t>
  </si>
  <si>
    <t>Committee on Non-Destructive Testing</t>
  </si>
  <si>
    <t>Radiology (Neutron) Method</t>
  </si>
  <si>
    <t>ASTM International</t>
  </si>
  <si>
    <t>Precast Concrete Structures - Joint ACI/ASCE</t>
  </si>
  <si>
    <t>Structural Standards Division</t>
  </si>
  <si>
    <t>American Concrete Institute</t>
  </si>
  <si>
    <t>American Society of Civil Engineers</t>
  </si>
  <si>
    <t>United States</t>
  </si>
  <si>
    <t>V</t>
  </si>
  <si>
    <t>Carter</t>
  </si>
  <si>
    <t>Linell</t>
  </si>
  <si>
    <t>Contract Specialist</t>
  </si>
  <si>
    <t>(806) 477-5553</t>
  </si>
  <si>
    <t>dcarter@pantex.com</t>
  </si>
  <si>
    <t>jwang@pantex.com  jeff.wang@cns.doe.gov</t>
  </si>
  <si>
    <t>D</t>
  </si>
  <si>
    <t>Use of Digital Technology</t>
  </si>
  <si>
    <t>550-ob-ITG T1.22</t>
  </si>
  <si>
    <t>T</t>
  </si>
  <si>
    <t>wsievers@pantex.com</t>
  </si>
  <si>
    <t>Retired</t>
  </si>
  <si>
    <t>Development of voluntary consensus 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</si>
</sst>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1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8" fillId="0" borderId="14" xfId="0" applyFont="1" applyBorder="1" applyAlignment="1" applyProtection="1">
      <alignment horizontal="center" vertical="center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2" borderId="22" xfId="0" applyFont="1" applyFill="1" applyBorder="1" applyAlignment="1" applyProtection="1">
      <alignment horizontal="center" vertical="center" wrapText="1"/>
      <protection locked="0" hidden="1"/>
    </xf>
    <xf numFmtId="0" fontId="8" fillId="0" borderId="14" xfId="0" applyFont="1" applyBorder="1" applyAlignment="1" applyProtection="1">
      <alignment horizontal="left" vertical="center" wrapText="1" indent="1"/>
      <protection locked="0" hidden="1"/>
    </xf>
    <xf numFmtId="164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0" fontId="1" fillId="4" borderId="0" xfId="3" applyFill="1" applyAlignment="1">
      <alignment wrapText="1"/>
    </xf>
    <xf numFmtId="0" fontId="1" fillId="4" borderId="0" xfId="3" applyFill="1" applyAlignment="1">
      <alignment wrapText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8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O18" sqref="O1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8" t="s">
        <v>40</v>
      </c>
      <c r="D1" s="118"/>
      <c r="E1" s="118"/>
      <c r="F1" s="118"/>
      <c r="G1" s="118"/>
      <c r="H1" s="118"/>
      <c r="I1" s="118"/>
      <c r="J1" s="118"/>
      <c r="K1" s="75"/>
      <c r="L1" s="45" t="s">
        <v>48</v>
      </c>
      <c r="M1" s="110" t="str">
        <f>IF(AND(M2="",M6=""),"Status:  OK","")</f>
        <v>Status:  OK</v>
      </c>
      <c r="N1" s="110"/>
      <c r="O1" s="110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1" t="str">
        <f>IF(IF(OR(ISBLANK(C3),ISBLANK(H3),ISBLANK(C5),ISBLANK(H5),ISBLANK(C7),ISBLANK(G7),ISBLANK(C9)),1,0)=0,"","Missing or incorrect submitter      information")</f>
        <v/>
      </c>
      <c r="N2" s="111"/>
      <c r="O2" s="111"/>
    </row>
    <row r="3" spans="1:101" s="6" customFormat="1" ht="17.25" thickBot="1" x14ac:dyDescent="0.25">
      <c r="A3" s="100" t="s">
        <v>45</v>
      </c>
      <c r="B3" s="101"/>
      <c r="C3" s="108" t="s">
        <v>131</v>
      </c>
      <c r="D3" s="109"/>
      <c r="E3" s="19"/>
      <c r="F3" s="19"/>
      <c r="G3" s="29" t="s">
        <v>46</v>
      </c>
      <c r="H3" s="52" t="s">
        <v>132</v>
      </c>
      <c r="I3" s="19"/>
      <c r="M3" s="111"/>
      <c r="N3" s="111"/>
      <c r="O3" s="11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1"/>
      <c r="N4" s="111"/>
      <c r="O4" s="11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0" t="s">
        <v>47</v>
      </c>
      <c r="B5" s="101"/>
      <c r="C5" s="108" t="s">
        <v>133</v>
      </c>
      <c r="D5" s="109"/>
      <c r="E5" s="102" t="s">
        <v>55</v>
      </c>
      <c r="F5" s="102"/>
      <c r="G5" s="102"/>
      <c r="H5" s="48">
        <v>59</v>
      </c>
      <c r="I5" s="113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NNSA-Pantex</v>
      </c>
      <c r="J5" s="114"/>
      <c r="K5" s="114"/>
      <c r="L5" s="114"/>
      <c r="M5" s="114"/>
      <c r="N5" s="114"/>
      <c r="O5" s="114"/>
      <c r="P5" s="114"/>
      <c r="Q5" s="11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2" t="str">
        <f>IF(OR(COUNTIF(B13:B62,"ok")=0,COUNTIF(B13:B62,"Incomplete")&gt;0),"Missing or incorrect information in data entry section","")</f>
        <v/>
      </c>
      <c r="N6" s="112"/>
      <c r="O6" s="11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3" t="s">
        <v>4</v>
      </c>
      <c r="B7" s="103"/>
      <c r="C7" s="108" t="s">
        <v>134</v>
      </c>
      <c r="D7" s="109"/>
      <c r="F7" s="33" t="s">
        <v>110</v>
      </c>
      <c r="G7" s="119" t="s">
        <v>135</v>
      </c>
      <c r="H7" s="120"/>
      <c r="I7" s="19"/>
      <c r="J7" s="19"/>
      <c r="M7" s="112"/>
      <c r="N7" s="112"/>
      <c r="O7" s="11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2"/>
      <c r="N8" s="112"/>
      <c r="O8" s="11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2" t="s">
        <v>6</v>
      </c>
      <c r="B9" s="104"/>
      <c r="C9" s="53">
        <v>42670</v>
      </c>
      <c r="D9" s="76"/>
      <c r="E9" s="76"/>
      <c r="F9" s="76"/>
      <c r="G9" s="76"/>
      <c r="H9" s="76"/>
      <c r="I9" s="74"/>
      <c r="J9" s="26"/>
      <c r="M9" s="92" t="s">
        <v>53</v>
      </c>
      <c r="N9" s="92"/>
      <c r="O9" s="92"/>
      <c r="P9" s="92"/>
      <c r="Q9" s="73"/>
      <c r="R9" s="98" t="s">
        <v>39</v>
      </c>
      <c r="S9" s="115"/>
      <c r="T9" s="115"/>
      <c r="U9" s="95"/>
      <c r="V9" s="92" t="s">
        <v>39</v>
      </c>
      <c r="W9" s="92"/>
      <c r="X9" s="92"/>
      <c r="Y9" s="92"/>
      <c r="Z9" s="92" t="s">
        <v>39</v>
      </c>
      <c r="AA9" s="92"/>
      <c r="AB9" s="92"/>
      <c r="AC9" s="92" t="s">
        <v>39</v>
      </c>
      <c r="AD9" s="92"/>
      <c r="AE9" s="92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2"/>
      <c r="N10" s="92"/>
      <c r="O10" s="92"/>
      <c r="P10" s="92"/>
      <c r="Q10" s="73"/>
      <c r="R10" s="116"/>
      <c r="S10" s="117"/>
      <c r="T10" s="117"/>
      <c r="U10" s="96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5" t="s">
        <v>0</v>
      </c>
      <c r="B11" s="105" t="s">
        <v>2</v>
      </c>
      <c r="C11" s="93" t="s">
        <v>49</v>
      </c>
      <c r="D11" s="93" t="s">
        <v>43</v>
      </c>
      <c r="E11" s="93" t="s">
        <v>44</v>
      </c>
      <c r="F11" s="93" t="s">
        <v>111</v>
      </c>
      <c r="G11" s="92" t="s">
        <v>41</v>
      </c>
      <c r="H11" s="92"/>
      <c r="I11" s="93" t="s">
        <v>38</v>
      </c>
      <c r="J11" s="93" t="s">
        <v>37</v>
      </c>
      <c r="K11" s="93" t="s">
        <v>36</v>
      </c>
      <c r="L11" s="98" t="s">
        <v>54</v>
      </c>
      <c r="M11" s="93" t="s">
        <v>51</v>
      </c>
      <c r="N11" s="92" t="s">
        <v>33</v>
      </c>
      <c r="O11" s="92"/>
      <c r="P11" s="92" t="s">
        <v>34</v>
      </c>
      <c r="Q11" s="4"/>
      <c r="R11" s="97" t="s">
        <v>7</v>
      </c>
      <c r="S11" s="92" t="str">
        <f>D11&amp;" Status"</f>
        <v xml:space="preserve"> Last Name
of Non-Government Standards Body (NGSB)
Participant Status</v>
      </c>
      <c r="T11" s="92" t="str">
        <f>E11&amp;" Status"</f>
        <v xml:space="preserve"> First Name
of Non-Government Standards Body (NGSB)
Participant Status</v>
      </c>
      <c r="U11" s="95" t="str">
        <f>F11&amp;" Status"</f>
        <v xml:space="preserve"> Email Address
of Non-Government Standards Body (NGSB)
Participant Status</v>
      </c>
      <c r="V11" s="92" t="str">
        <f>G11</f>
        <v xml:space="preserve"> Employment Status (Complete One Column only for Each Row)</v>
      </c>
      <c r="W11" s="92"/>
      <c r="X11" s="92" t="str">
        <f>I11&amp;" Status"</f>
        <v xml:space="preserve"> Name of Non-Government Standards Body (NGSB) Status</v>
      </c>
      <c r="Y11" s="92" t="str">
        <f>J11&amp;" Status"</f>
        <v xml:space="preserve"> Country of Non-Government Standards Body (NGSB) Status</v>
      </c>
      <c r="Z11" s="92" t="str">
        <f>K11&amp;" Status"</f>
        <v xml:space="preserve"> Name of Main Committee Status</v>
      </c>
      <c r="AA11" s="92" t="str">
        <f>L11&amp;" Status"</f>
        <v xml:space="preserve"> Name and/or Number of Activity (e.g., committee, sub-committee, working group, task group) Status</v>
      </c>
      <c r="AB11" s="92" t="str">
        <f>M11&amp;" Status"</f>
        <v xml:space="preserve"> Voting Status:
'V' for Voting or
'NV' for Nonvoting Status</v>
      </c>
      <c r="AC11" s="92" t="str">
        <f>N11</f>
        <v xml:space="preserve"> Representation (Complete One Column only for Each Row)</v>
      </c>
      <c r="AD11" s="92"/>
      <c r="AE11" s="92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6"/>
      <c r="B12" s="106"/>
      <c r="C12" s="94"/>
      <c r="D12" s="107"/>
      <c r="E12" s="107"/>
      <c r="F12" s="107"/>
      <c r="G12" s="67" t="s">
        <v>50</v>
      </c>
      <c r="H12" s="67" t="s">
        <v>42</v>
      </c>
      <c r="I12" s="94"/>
      <c r="J12" s="94"/>
      <c r="K12" s="94"/>
      <c r="L12" s="99"/>
      <c r="M12" s="94"/>
      <c r="N12" s="65" t="s">
        <v>52</v>
      </c>
      <c r="O12" s="65" t="s">
        <v>35</v>
      </c>
      <c r="P12" s="93"/>
      <c r="Q12" s="20"/>
      <c r="R12" s="97"/>
      <c r="S12" s="92"/>
      <c r="T12" s="92"/>
      <c r="U12" s="96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2"/>
      <c r="Y12" s="92"/>
      <c r="Z12" s="92"/>
      <c r="AA12" s="92"/>
      <c r="AB12" s="92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2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9.75" thickTop="1" thickBot="1" x14ac:dyDescent="0.25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121</v>
      </c>
      <c r="D13" s="78" t="s">
        <v>112</v>
      </c>
      <c r="E13" s="78" t="s">
        <v>113</v>
      </c>
      <c r="F13" s="78" t="s">
        <v>136</v>
      </c>
      <c r="G13" s="36" t="s">
        <v>137</v>
      </c>
      <c r="H13" s="36"/>
      <c r="I13" s="78" t="s">
        <v>127</v>
      </c>
      <c r="J13" s="78" t="s">
        <v>129</v>
      </c>
      <c r="K13" s="78" t="s">
        <v>138</v>
      </c>
      <c r="L13" s="35" t="s">
        <v>114</v>
      </c>
      <c r="M13" s="36" t="s">
        <v>130</v>
      </c>
      <c r="N13" s="36" t="s">
        <v>137</v>
      </c>
      <c r="O13" s="36"/>
      <c r="P13" s="49" t="s">
        <v>143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75" thickTop="1" thickBot="1" x14ac:dyDescent="0.25">
      <c r="A14" s="12">
        <v>2</v>
      </c>
      <c r="B14" s="46" t="str">
        <f t="shared" si="0"/>
        <v>ok</v>
      </c>
      <c r="C14" s="42" t="s">
        <v>121</v>
      </c>
      <c r="D14" s="77" t="s">
        <v>112</v>
      </c>
      <c r="E14" s="77" t="s">
        <v>113</v>
      </c>
      <c r="F14" s="78" t="s">
        <v>136</v>
      </c>
      <c r="G14" s="36" t="s">
        <v>137</v>
      </c>
      <c r="H14" s="38"/>
      <c r="I14" s="77" t="s">
        <v>127</v>
      </c>
      <c r="J14" s="77" t="s">
        <v>129</v>
      </c>
      <c r="K14" s="77" t="s">
        <v>139</v>
      </c>
      <c r="L14" s="37" t="s">
        <v>115</v>
      </c>
      <c r="M14" s="38" t="s">
        <v>130</v>
      </c>
      <c r="N14" s="38" t="s">
        <v>137</v>
      </c>
      <c r="O14" s="38"/>
      <c r="P14" s="49" t="s">
        <v>143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" thickTop="1" x14ac:dyDescent="0.2">
      <c r="A15" s="12">
        <v>3</v>
      </c>
      <c r="B15" s="46" t="str">
        <f t="shared" si="0"/>
        <v>ok</v>
      </c>
      <c r="C15" s="42" t="s">
        <v>121</v>
      </c>
      <c r="D15" s="77" t="s">
        <v>112</v>
      </c>
      <c r="E15" s="77" t="s">
        <v>113</v>
      </c>
      <c r="F15" s="78" t="s">
        <v>136</v>
      </c>
      <c r="G15" s="36" t="s">
        <v>137</v>
      </c>
      <c r="H15" s="38"/>
      <c r="I15" s="77" t="s">
        <v>127</v>
      </c>
      <c r="J15" s="77" t="s">
        <v>129</v>
      </c>
      <c r="K15" s="77" t="s">
        <v>125</v>
      </c>
      <c r="L15" s="37" t="s">
        <v>115</v>
      </c>
      <c r="M15" s="38" t="s">
        <v>130</v>
      </c>
      <c r="N15" s="38" t="s">
        <v>137</v>
      </c>
      <c r="O15" s="38"/>
      <c r="P15" s="49" t="s">
        <v>143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45" x14ac:dyDescent="0.25">
      <c r="A16" s="12">
        <v>4</v>
      </c>
      <c r="B16" s="46" t="str">
        <f t="shared" si="0"/>
        <v>ok</v>
      </c>
      <c r="C16" s="42" t="s">
        <v>140</v>
      </c>
      <c r="D16" s="77" t="s">
        <v>112</v>
      </c>
      <c r="E16" s="77" t="s">
        <v>113</v>
      </c>
      <c r="F16" s="77" t="s">
        <v>136</v>
      </c>
      <c r="G16" s="38" t="s">
        <v>137</v>
      </c>
      <c r="H16" s="38"/>
      <c r="I16" s="77" t="s">
        <v>128</v>
      </c>
      <c r="J16" s="77" t="s">
        <v>129</v>
      </c>
      <c r="K16" s="91" t="s">
        <v>126</v>
      </c>
      <c r="L16" s="37" t="s">
        <v>116</v>
      </c>
      <c r="M16" s="38"/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25" x14ac:dyDescent="0.2">
      <c r="A17" s="12">
        <v>5</v>
      </c>
      <c r="B17" s="46" t="str">
        <f t="shared" si="0"/>
        <v>ok</v>
      </c>
      <c r="C17" s="42" t="s">
        <v>140</v>
      </c>
      <c r="D17" s="77" t="s">
        <v>117</v>
      </c>
      <c r="E17" s="77" t="s">
        <v>118</v>
      </c>
      <c r="F17" s="77" t="s">
        <v>141</v>
      </c>
      <c r="G17" s="38"/>
      <c r="H17" s="38" t="s">
        <v>142</v>
      </c>
      <c r="I17" s="77" t="s">
        <v>124</v>
      </c>
      <c r="J17" s="77" t="s">
        <v>129</v>
      </c>
      <c r="K17" s="77" t="s">
        <v>122</v>
      </c>
      <c r="L17" s="37" t="s">
        <v>119</v>
      </c>
      <c r="M17" s="38"/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45" x14ac:dyDescent="0.25">
      <c r="A18" s="12">
        <v>6</v>
      </c>
      <c r="B18" s="46" t="str">
        <f t="shared" si="0"/>
        <v>ok</v>
      </c>
      <c r="C18" s="42" t="s">
        <v>140</v>
      </c>
      <c r="D18" s="77" t="s">
        <v>117</v>
      </c>
      <c r="E18" s="77" t="s">
        <v>118</v>
      </c>
      <c r="F18" s="77" t="s">
        <v>141</v>
      </c>
      <c r="G18" s="38"/>
      <c r="H18" s="38" t="s">
        <v>142</v>
      </c>
      <c r="I18" s="77" t="s">
        <v>124</v>
      </c>
      <c r="J18" s="77" t="s">
        <v>129</v>
      </c>
      <c r="K18" s="90" t="s">
        <v>123</v>
      </c>
      <c r="L18" s="37" t="s">
        <v>120</v>
      </c>
      <c r="M18" s="38"/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38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2017-01-10T15:29:00Z</dcterms:modified>
</cp:coreProperties>
</file>