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3" documentId="8_{13495E40-54D6-403F-A9C7-F58BAFE1C0EE}" xr6:coauthVersionLast="46" xr6:coauthVersionMax="46" xr10:uidLastSave="{EF641587-087B-429F-869B-299CEC75DE15}"/>
  <workbookProtection workbookPassword="E390" lockStructure="1"/>
  <bookViews>
    <workbookView xWindow="1116" yWindow="1116" windowWidth="19236" windowHeight="10836" xr2:uid="{00000000-000D-0000-FFFF-FFFF00000000}"/>
  </bookViews>
  <sheets>
    <sheet name="Input" sheetId="1" r:id="rId1"/>
    <sheet name="Org List" sheetId="2" r:id="rId2"/>
  </sheets>
  <definedNames>
    <definedName name="INPUT">Input!$I$13:$P$67</definedName>
    <definedName name="No_of_Columns">Input!$AH$12</definedName>
    <definedName name="No_of_Product_Classes">Input!$AH$16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B226" i="1" l="1"/>
  <c r="B228" i="1"/>
  <c r="B227" i="1"/>
  <c r="B225" i="1"/>
  <c r="B224" i="1"/>
  <c r="B223" i="1"/>
  <c r="B222" i="1"/>
  <c r="B218" i="1"/>
  <c r="B221" i="1"/>
  <c r="B220" i="1"/>
  <c r="B219" i="1"/>
  <c r="B215" i="1"/>
  <c r="B217" i="1"/>
  <c r="B216" i="1"/>
  <c r="B214" i="1"/>
  <c r="B213" i="1"/>
  <c r="B212" i="1"/>
  <c r="B209" i="1"/>
  <c r="B211" i="1"/>
  <c r="B210" i="1"/>
  <c r="B208" i="1"/>
  <c r="B207" i="1"/>
  <c r="B206" i="1"/>
  <c r="B205" i="1"/>
  <c r="B204" i="1"/>
  <c r="B203" i="1"/>
  <c r="B199" i="1"/>
  <c r="B202" i="1"/>
  <c r="B201" i="1"/>
  <c r="B200" i="1"/>
  <c r="B198" i="1"/>
  <c r="B197" i="1"/>
  <c r="B196" i="1"/>
  <c r="B195" i="1"/>
  <c r="B194" i="1"/>
  <c r="B193" i="1"/>
  <c r="B192" i="1"/>
  <c r="B191" i="1"/>
  <c r="B190" i="1"/>
  <c r="B189" i="1"/>
  <c r="B187" i="1"/>
  <c r="B188" i="1"/>
  <c r="B186" i="1"/>
  <c r="B184" i="1"/>
  <c r="B185" i="1"/>
  <c r="B183" i="1"/>
  <c r="B182" i="1"/>
  <c r="B171" i="1"/>
  <c r="B178" i="1"/>
  <c r="B179" i="1"/>
  <c r="B172" i="1"/>
  <c r="B176" i="1"/>
  <c r="B180" i="1"/>
  <c r="B181" i="1"/>
  <c r="B177" i="1"/>
  <c r="B175" i="1"/>
  <c r="B174" i="1"/>
  <c r="B173" i="1"/>
  <c r="B170" i="1"/>
  <c r="B169" i="1"/>
  <c r="B168" i="1"/>
  <c r="B167" i="1"/>
  <c r="B165" i="1"/>
  <c r="B166" i="1"/>
  <c r="B164" i="1"/>
  <c r="B163" i="1"/>
  <c r="B156" i="1"/>
  <c r="B160" i="1"/>
  <c r="B155" i="1"/>
  <c r="B162" i="1"/>
  <c r="B159" i="1"/>
  <c r="B154" i="1"/>
  <c r="B158" i="1"/>
  <c r="B153" i="1"/>
  <c r="B157" i="1"/>
  <c r="B152" i="1"/>
  <c r="B161" i="1"/>
  <c r="B117" i="1"/>
  <c r="B116" i="1"/>
  <c r="B115" i="1"/>
  <c r="B15" i="1"/>
  <c r="B14" i="1"/>
  <c r="B136" i="1"/>
  <c r="B145" i="1"/>
  <c r="B127" i="1"/>
  <c r="B123" i="1"/>
  <c r="B120" i="1"/>
  <c r="B134" i="1"/>
  <c r="B144" i="1"/>
  <c r="B151" i="1"/>
  <c r="B133" i="1"/>
  <c r="B149" i="1"/>
  <c r="B150" i="1"/>
  <c r="B122" i="1"/>
  <c r="B130" i="1"/>
  <c r="B142" i="1"/>
  <c r="B121" i="1"/>
  <c r="B126" i="1"/>
  <c r="B129" i="1"/>
  <c r="B141" i="1"/>
  <c r="B148" i="1"/>
  <c r="B125" i="1"/>
  <c r="B128" i="1"/>
  <c r="B139" i="1"/>
  <c r="B140" i="1"/>
  <c r="B147" i="1"/>
  <c r="B124" i="1"/>
  <c r="B132" i="1"/>
  <c r="B138" i="1"/>
  <c r="B131" i="1"/>
  <c r="B135" i="1"/>
  <c r="B137" i="1"/>
  <c r="B143" i="1"/>
  <c r="B146" i="1"/>
  <c r="B114" i="1"/>
  <c r="B111" i="1"/>
  <c r="B112" i="1"/>
  <c r="B110" i="1"/>
  <c r="B113" i="1"/>
  <c r="B119" i="1"/>
  <c r="B118" i="1"/>
  <c r="B98" i="1"/>
  <c r="B105" i="1"/>
  <c r="B108" i="1"/>
  <c r="B106" i="1"/>
  <c r="B104" i="1"/>
  <c r="B107" i="1"/>
  <c r="B109" i="1"/>
  <c r="B100" i="1"/>
  <c r="B103" i="1"/>
  <c r="B99" i="1"/>
  <c r="B102" i="1"/>
  <c r="B101" i="1"/>
  <c r="B92" i="1"/>
  <c r="B93" i="1"/>
  <c r="B95" i="1"/>
  <c r="B94" i="1"/>
  <c r="B97" i="1"/>
  <c r="B96" i="1"/>
  <c r="B78" i="1"/>
  <c r="B88" i="1"/>
  <c r="B89" i="1"/>
  <c r="B85" i="1"/>
  <c r="B82" i="1"/>
  <c r="B84" i="1"/>
  <c r="B83" i="1"/>
  <c r="B86" i="1"/>
  <c r="B91" i="1"/>
  <c r="B90" i="1"/>
  <c r="B79" i="1"/>
  <c r="B77" i="1"/>
  <c r="B87" i="1"/>
  <c r="B76" i="1"/>
  <c r="B73" i="1"/>
  <c r="B81" i="1"/>
  <c r="B75" i="1"/>
  <c r="B80" i="1"/>
  <c r="B69" i="1"/>
  <c r="B68" i="1"/>
  <c r="B70" i="1"/>
  <c r="B74" i="1"/>
  <c r="B71" i="1"/>
  <c r="B72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B65" i="1" l="1"/>
  <c r="B66" i="1"/>
  <c r="B67" i="1"/>
  <c r="B64" i="1"/>
  <c r="AC11" i="1"/>
  <c r="V11" i="1"/>
  <c r="U16" i="1" l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13" i="1"/>
  <c r="U11" i="1"/>
  <c r="M2" i="1" l="1"/>
  <c r="AD16" i="1" l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13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W13" i="1"/>
  <c r="V13" i="1"/>
  <c r="W12" i="1"/>
  <c r="V12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R62" i="1"/>
  <c r="S62" i="1"/>
  <c r="T62" i="1"/>
  <c r="X62" i="1"/>
  <c r="Y62" i="1"/>
  <c r="Z62" i="1"/>
  <c r="AA62" i="1"/>
  <c r="AB62" i="1"/>
  <c r="AC62" i="1"/>
  <c r="AE62" i="1"/>
  <c r="R63" i="1"/>
  <c r="S63" i="1"/>
  <c r="T63" i="1"/>
  <c r="X63" i="1"/>
  <c r="Y63" i="1"/>
  <c r="Z63" i="1"/>
  <c r="AA63" i="1"/>
  <c r="AB63" i="1"/>
  <c r="AC63" i="1"/>
  <c r="AE63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T13" i="1"/>
  <c r="S13" i="1"/>
  <c r="T11" i="1"/>
  <c r="S11" i="1"/>
  <c r="B57" i="1" l="1"/>
  <c r="B53" i="1"/>
  <c r="B41" i="1"/>
  <c r="B61" i="1"/>
  <c r="B49" i="1"/>
  <c r="B45" i="1"/>
  <c r="B50" i="1"/>
  <c r="B46" i="1"/>
  <c r="B42" i="1"/>
  <c r="B63" i="1"/>
  <c r="B59" i="1"/>
  <c r="B55" i="1"/>
  <c r="B51" i="1"/>
  <c r="B47" i="1"/>
  <c r="B43" i="1"/>
  <c r="B39" i="1"/>
  <c r="B62" i="1"/>
  <c r="B58" i="1"/>
  <c r="B54" i="1"/>
  <c r="B60" i="1"/>
  <c r="B56" i="1"/>
  <c r="B52" i="1"/>
  <c r="B48" i="1"/>
  <c r="B44" i="1"/>
  <c r="B40" i="1"/>
  <c r="AC16" i="1" l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13" i="1"/>
  <c r="AB16" i="1" l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37" i="1"/>
  <c r="AE37" i="1"/>
  <c r="AB38" i="1"/>
  <c r="AE38" i="1"/>
  <c r="AE13" i="1"/>
  <c r="AB13" i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3" i="1"/>
  <c r="AE11" i="1" l="1"/>
  <c r="AD12" i="1"/>
  <c r="AB11" i="1"/>
  <c r="X16" i="1" l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AA13" i="1"/>
  <c r="Z13" i="1"/>
  <c r="Y13" i="1"/>
  <c r="X13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5" i="1"/>
  <c r="B31" i="1"/>
  <c r="B27" i="1"/>
  <c r="B23" i="1"/>
  <c r="B19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<sst xmlns="http://schemas.openxmlformats.org/spreadsheetml/2006/main" count="2607" uniqueCount="741">
  <si>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</si>
  <si>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</si>
  <si>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</si>
  <si>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</si>
  <si>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</si>
  <si>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</si>
  <si>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</si>
  <si>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</si>
  <si>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</si>
  <si>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</si>
  <si>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</si>
  <si>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</si>
  <si>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</si>
  <si>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</si>
  <si>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</si>
  <si>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</si>
  <si>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</si>
  <si>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</si>
  <si>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</si>
  <si>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</si>
  <si>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</si>
  <si>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</si>
  <si>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</si>
  <si>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</si>
  <si>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</si>
  <si>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</si>
  <si>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</si>
  <si>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</si>
  <si>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</si>
  <si>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</si>
  <si>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</si>
  <si>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</si>
  <si>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</si>
  <si>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</si>
  <si>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</si>
  <si>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</si>
  <si>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</si>
  <si>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</si>
  <si>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</si>
  <si>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</si>
  <si>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</si>
  <si>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</si>
  <si>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</si>
  <si>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</si>
  <si>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</si>
  <si>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</si>
  <si>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</si>
  <si>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</si>
  <si>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</si>
  <si>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</si>
  <si>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</si>
  <si>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</si>
  <si>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</si>
  <si>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</si>
  <si>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</si>
  <si>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</si>
  <si>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</si>
  <si>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</si>
  <si>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</si>
  <si>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</si>
  <si>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</si>
  <si>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</si>
  <si>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</si>
  <si>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</si>
  <si>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</si>
  <si>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</si>
  <si>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</si>
  <si>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</si>
  <si>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</si>
  <si>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</si>
  <si>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</si>
  <si>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</si>
  <si>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</si>
  <si>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</si>
  <si>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</si>
  <si>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</si>
  <si>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</si>
  <si>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</si>
  <si>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</si>
  <si>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</si>
  <si>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</si>
  <si>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</si>
  <si>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</si>
  <si>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</si>
  <si>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</si>
  <si>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</si>
  <si>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</si>
  <si>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</si>
  <si>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</si>
  <si>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</si>
  <si>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</si>
  <si>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</si>
  <si>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</si>
  <si>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</si>
  <si>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</si>
  <si>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</si>
  <si>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</si>
  <si>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</si>
  <si>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</si>
  <si>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</si>
  <si>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</si>
  <si>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</si>
  <si>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</si>
  <si>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</si>
  <si>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</si>
  <si>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</si>
  <si>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</si>
  <si>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</si>
  <si>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</si>
  <si>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</si>
  <si>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</si>
  <si>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</si>
  <si>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</si>
  <si>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Wilder</t>
  </si>
  <si>
    <t>Sharon</t>
  </si>
  <si>
    <t>TSM</t>
  </si>
  <si>
    <t>wilder@pnnl.gov</t>
  </si>
  <si>
    <t>I</t>
  </si>
  <si>
    <t>Adams</t>
  </si>
  <si>
    <t>Samuel</t>
  </si>
  <si>
    <t>samuel.adams@pnnl.gov</t>
  </si>
  <si>
    <t>Contractor</t>
  </si>
  <si>
    <t>Hanford Analytical Services Quality Assurance Document (HASQARD)</t>
  </si>
  <si>
    <t>HASQARD Committee</t>
  </si>
  <si>
    <t>HASQARD Focus Group</t>
  </si>
  <si>
    <t>V</t>
  </si>
  <si>
    <t>Working/Advisor for PNNL and Radiochemistry Processing Laboratory</t>
  </si>
  <si>
    <t>DOE-RL-96-68-VOL 1-4, Rev. 4 (Also applicable is the DOE QSM 5.3)</t>
  </si>
  <si>
    <t>T</t>
  </si>
  <si>
    <t>Baer</t>
  </si>
  <si>
    <t>Donald</t>
  </si>
  <si>
    <t>none</t>
  </si>
  <si>
    <t>none@pnnl.gov</t>
  </si>
  <si>
    <t>Contractor RETIRED</t>
  </si>
  <si>
    <t>ASTM International</t>
  </si>
  <si>
    <t>International Standards Organization</t>
  </si>
  <si>
    <t>Committee on Surface Analysis</t>
  </si>
  <si>
    <t>Auger Electron Spectroscopy</t>
  </si>
  <si>
    <t>Ion Beam Sputtering</t>
  </si>
  <si>
    <t>U.S. TAG/ISO/TC 201</t>
  </si>
  <si>
    <t>X-ray Photoelectron Spectroscopy</t>
  </si>
  <si>
    <t>Chairman's Advisory Group</t>
  </si>
  <si>
    <t>Terminology</t>
  </si>
  <si>
    <t>Nanomaterials Handling</t>
  </si>
  <si>
    <t>ASTM-E42</t>
  </si>
  <si>
    <t>ASTM-E42.03</t>
  </si>
  <si>
    <t>ASTM-E42.08</t>
  </si>
  <si>
    <t>ASTM-E42.92</t>
  </si>
  <si>
    <t>ISO-TC201/SC7/WG3</t>
  </si>
  <si>
    <t>ISO-TC202/SC01</t>
  </si>
  <si>
    <t>ISO-TC201/SC9/CAG</t>
  </si>
  <si>
    <t>ISO-TC201SC2/WG2</t>
  </si>
  <si>
    <t>NV</t>
  </si>
  <si>
    <t>Barilo</t>
  </si>
  <si>
    <t>Nick</t>
  </si>
  <si>
    <t>National Fire Protection Association</t>
  </si>
  <si>
    <t>Technical Committee on Hydrogen Technology</t>
  </si>
  <si>
    <t>NFPA-2</t>
  </si>
  <si>
    <t>NFPA-2WG enclosures</t>
  </si>
  <si>
    <t>Barnett</t>
  </si>
  <si>
    <t>J. Matthew</t>
  </si>
  <si>
    <t>matthew.barnett@pnnl.gov</t>
  </si>
  <si>
    <t>Switzerland (AFNOR, France)</t>
  </si>
  <si>
    <t>ISO TC85/SC2, Radiological Protection</t>
  </si>
  <si>
    <t>ISO TC85/SC2</t>
  </si>
  <si>
    <t>AG01, Advisory Group</t>
  </si>
  <si>
    <t xml:space="preserve">WG14, Air Control and Monitoring </t>
  </si>
  <si>
    <t xml:space="preserve">WG17, Radioactivity Measurements </t>
  </si>
  <si>
    <t>Voting</t>
  </si>
  <si>
    <t>Beyer</t>
  </si>
  <si>
    <t>Carl</t>
  </si>
  <si>
    <t>American Nuclear Society</t>
  </si>
  <si>
    <t>Analysis</t>
  </si>
  <si>
    <t>NAS-24</t>
  </si>
  <si>
    <t>No longer w PNNL</t>
  </si>
  <si>
    <t>Bragg</t>
  </si>
  <si>
    <t>Kerry</t>
  </si>
  <si>
    <t>Institute of Electrical and Electronics Engineers</t>
  </si>
  <si>
    <t>Software System  Engineering</t>
  </si>
  <si>
    <t>IEEE-S2ESC</t>
  </si>
  <si>
    <t>Brewer</t>
  </si>
  <si>
    <t>Tom</t>
  </si>
  <si>
    <t>Tom.Brewer@pnnl.gov</t>
  </si>
  <si>
    <t xml:space="preserve">American National Standards Institute </t>
  </si>
  <si>
    <t>N14 Packaging and Transportation of Radioactive and Non-Nuclear Hazardous Materials</t>
  </si>
  <si>
    <t>For Radioactive Materials —  Leakage Tests on Packages for Shipment</t>
  </si>
  <si>
    <t>ANSI N14.5 American National Standard  for Radioactive Materials - Leakage Tests on Packages for Shipment</t>
  </si>
  <si>
    <t>Bryan</t>
  </si>
  <si>
    <t>sam.bryan@pnnl.gov</t>
  </si>
  <si>
    <t>American Society for Testing and Materials</t>
  </si>
  <si>
    <t>Committee on Nuclear Fuel Cycle</t>
  </si>
  <si>
    <t>ASTM-C26, ASTM International, Subcommittee on Methods of Test</t>
  </si>
  <si>
    <t>ASTM-C26.05</t>
  </si>
  <si>
    <t>Bryant</t>
  </si>
  <si>
    <t>Janet</t>
  </si>
  <si>
    <t>American Chemical Society</t>
  </si>
  <si>
    <t>ACS</t>
  </si>
  <si>
    <t>Business Development and Management</t>
  </si>
  <si>
    <t>Board of Directors Pacific Northwest Region</t>
  </si>
  <si>
    <t>Chemical Entrepreneurship and Innovation Council</t>
  </si>
  <si>
    <t>Committee on Committees</t>
  </si>
  <si>
    <t>Divisional Activities Committee</t>
  </si>
  <si>
    <t>ACS-BMGT</t>
  </si>
  <si>
    <t>ASC-BOD Pacific Northwest Region</t>
  </si>
  <si>
    <t>ASC-CIEC</t>
  </si>
  <si>
    <t>ACS-ConC</t>
  </si>
  <si>
    <t>ACS-DAC</t>
  </si>
  <si>
    <t>Carroll</t>
  </si>
  <si>
    <t>Kevin</t>
  </si>
  <si>
    <t>kevin.carroll@pnnl.gov</t>
  </si>
  <si>
    <t>Nonvoting</t>
  </si>
  <si>
    <t>ANS</t>
  </si>
  <si>
    <t>8.21  Use of Fixed Neutron Absorbers in Nuclear Faciltiyes Outside Reactors</t>
  </si>
  <si>
    <t>8.26 Criticality Safety Engineer Training and Qualificatiopn Protram</t>
  </si>
  <si>
    <t>Cejudo</t>
  </si>
  <si>
    <t>Carmen</t>
  </si>
  <si>
    <t>carmen.cejudo@pnnl.gov</t>
  </si>
  <si>
    <t>American Society of Heating, Refrigeration and Air-Conditioning Engineers</t>
  </si>
  <si>
    <t>United States</t>
  </si>
  <si>
    <t>ASHRAE 90.1 SSPC</t>
  </si>
  <si>
    <t>ASHRAE SSPC 90.1</t>
  </si>
  <si>
    <t>Mechanical Subcommittee of ASHRAE 90.1 SSPC</t>
  </si>
  <si>
    <t>Subcommittee</t>
  </si>
  <si>
    <t>Extra Credit Working Group of Mechanical Subcommittee of ASHRAE 90.1 SSPC</t>
  </si>
  <si>
    <t>Working Group</t>
  </si>
  <si>
    <t>Service Hot Water Working Group of Mechanical Subcommittee of ASHRAE 90.1 SSPC</t>
  </si>
  <si>
    <t>ASHRAE SSPC 90.1 MSC</t>
  </si>
  <si>
    <t>ASHRAE SSPC 90.1 MSC EC WG</t>
  </si>
  <si>
    <t>ASHRAE SSPC 90.1 MSC SHW WG</t>
  </si>
  <si>
    <t>Collins</t>
  </si>
  <si>
    <t>Marnae</t>
  </si>
  <si>
    <t>National Association of Employee Concerns Professional</t>
  </si>
  <si>
    <t>marnae.collins@pnnl.gov</t>
  </si>
  <si>
    <t>Conover</t>
  </si>
  <si>
    <t>David</t>
  </si>
  <si>
    <t>Underwriters Laboratories</t>
  </si>
  <si>
    <t>STP 9540</t>
  </si>
  <si>
    <t>American Society of Mechanical Engineers</t>
  </si>
  <si>
    <t>TES-1</t>
  </si>
  <si>
    <t>NFPA 855</t>
  </si>
  <si>
    <t>Cook</t>
  </si>
  <si>
    <t>Kary</t>
  </si>
  <si>
    <t xml:space="preserve">Kary.cook@pnnl.gov </t>
  </si>
  <si>
    <t>The American Society of Mechanical Engineers Nuclear Quality Assurance</t>
  </si>
  <si>
    <t>Committee on Nuclear Quality Assurance (NQA)</t>
  </si>
  <si>
    <t>NQA Subcommittee on Software Quality Assurance</t>
  </si>
  <si>
    <t>ASME Quality Assurance
Requirements for
Nuclear Facility
Applications</t>
  </si>
  <si>
    <t>Cort</t>
  </si>
  <si>
    <t>Katherine</t>
  </si>
  <si>
    <t>Katherine.Cort@pnnl.gov</t>
  </si>
  <si>
    <t>Attachment Energy Rating Council</t>
  </si>
  <si>
    <t xml:space="preserve">Board of Directors  </t>
  </si>
  <si>
    <t>Committee work includes 4 committees:  Technical, Automation, Labeling and Utility Outreach</t>
  </si>
  <si>
    <t>Window Attachment Energy Rating Council (AERC) energy improvement standards (https://aercnet.org/)</t>
  </si>
  <si>
    <t>Dagle</t>
  </si>
  <si>
    <t>Jeff</t>
  </si>
  <si>
    <t xml:space="preserve">International Electrotechnical Commission </t>
  </si>
  <si>
    <t>France</t>
  </si>
  <si>
    <t>Technical Committee 95:  Measuring relays and protection equipment</t>
  </si>
  <si>
    <t>U.S. National Committee (USNC)</t>
  </si>
  <si>
    <t>D</t>
  </si>
  <si>
    <t>Public Interest Member</t>
  </si>
  <si>
    <t>IEC 60255</t>
  </si>
  <si>
    <t>jeff.dagle@pnnl.gov</t>
  </si>
  <si>
    <t>Deng</t>
  </si>
  <si>
    <t>Zhiqun (Daniel)</t>
  </si>
  <si>
    <t>Marine Energy-Wave, Tidal and Other Water Current Converters</t>
  </si>
  <si>
    <t>Technical Committee 114</t>
  </si>
  <si>
    <t>Zhiqun.Deng@pnnl.gov</t>
  </si>
  <si>
    <t>R</t>
  </si>
  <si>
    <t>Diaz</t>
  </si>
  <si>
    <t>Aaron</t>
  </si>
  <si>
    <t>Aaron.Diaz@pnnl.gov</t>
  </si>
  <si>
    <t>Working group on risk-informed activities (SGWCS) (SC XI) N20140250</t>
  </si>
  <si>
    <t>ASME- (SGWCS) (SC XI)</t>
  </si>
  <si>
    <t>Codes &amp; Standards for NDE Inservice Inspection of NPPs </t>
  </si>
  <si>
    <t>Working Group on Personnel Qualification, Surface, Visual and Eddy Current Examination (SGNDE) (SC XI) N20140705</t>
  </si>
  <si>
    <t>ASME-(SGNDE)
(SC XI)</t>
  </si>
  <si>
    <t>Task Group, ASME-TG Cast Stainless Steel (BPV XI)</t>
  </si>
  <si>
    <t>Task Group, ASME-TG Optimization of Ultrasonic Examination Requirements (BPV XI)</t>
  </si>
  <si>
    <t>Task Group, ASME-TG Rewrite of Appendix VIII (BPV XI)</t>
  </si>
  <si>
    <t>Task Team, Defining Essential Characteristics of UT Systems (BPV XI)</t>
  </si>
  <si>
    <t>Alt NDE for RRA (BPV XI)</t>
  </si>
  <si>
    <t>ASME-Alt NDE for RRA (BPV XI)</t>
  </si>
  <si>
    <t>BPVC Section XI-Cast Stainless Steel</t>
  </si>
  <si>
    <t>ASME-BPV XI</t>
  </si>
  <si>
    <t>NDE Performance Qualifications (SC XI) Task Group</t>
  </si>
  <si>
    <t>ASME-NDE Performance Qualifications (SC XI)</t>
  </si>
  <si>
    <t>ASME-TG NDE Performance Qualification</t>
  </si>
  <si>
    <t>Task Group</t>
  </si>
  <si>
    <t>ASME-WG Personnel Qualification, Surface, Visual &amp; Eddy Current Exam</t>
  </si>
  <si>
    <t>Dorow</t>
  </si>
  <si>
    <t>Kevin.Dorow@pnnl.gov</t>
  </si>
  <si>
    <t>IEC</t>
  </si>
  <si>
    <t>Elliott</t>
  </si>
  <si>
    <t>Douglas</t>
  </si>
  <si>
    <t>Committee on Products and Lubricants</t>
  </si>
  <si>
    <t xml:space="preserve">ASTM-D02 </t>
  </si>
  <si>
    <t>Combustion Characteristics</t>
  </si>
  <si>
    <t xml:space="preserve">ASTM-D02.01 </t>
  </si>
  <si>
    <t>Enderlin</t>
  </si>
  <si>
    <t>Cougar.enderlin@pnnl.gov</t>
  </si>
  <si>
    <t>C26 on Nuclear fuel cycle.   Subcommittee</t>
  </si>
  <si>
    <t>C26 on Nuclear fuel cycle subcommittee</t>
  </si>
  <si>
    <t>C-26.13 – Nuclear Waste</t>
  </si>
  <si>
    <t xml:space="preserve">ASTM C1750-17. Development, Verification, Validation, and Documentation of Simulated High-Level Waste </t>
  </si>
  <si>
    <t>ASTM C1751-20 Sampling Radioactive Tank Waste </t>
  </si>
  <si>
    <t>ASTM C1752-17 Measuring Physical and Rheological Properties of Radioactive Solutions, Slurries, and Sludges </t>
  </si>
  <si>
    <t>Engelhard</t>
  </si>
  <si>
    <t>Mark</t>
  </si>
  <si>
    <t>Mark.Engelhard@pnnl.gov</t>
  </si>
  <si>
    <t>Switzerland</t>
  </si>
  <si>
    <t>General Procedures</t>
  </si>
  <si>
    <t>ISO-TC201-SC2</t>
  </si>
  <si>
    <t>E42.92 ISO Technical Committee</t>
  </si>
  <si>
    <t>201 Surface Chemical Analysis, Technical Advisory Group</t>
  </si>
  <si>
    <t>201 Surface Chemical Analysis</t>
  </si>
  <si>
    <t xml:space="preserve">ISO Technical Committee </t>
  </si>
  <si>
    <t>US Head of Delegation</t>
  </si>
  <si>
    <t>E42 Surface Science</t>
  </si>
  <si>
    <t>Matthew</t>
  </si>
  <si>
    <t>Packaging and Transport of Radioactive and Non-Nuclear Hazardous Materials</t>
  </si>
  <si>
    <t>ANSI N14.1-2019 Nuclear Materials - Uranium Hexafluoride - Packaging for Transport</t>
  </si>
  <si>
    <t>ANSI N14.5-2014 Radioactive Materials—Leakage Tests on Packages for Shipment</t>
  </si>
  <si>
    <t>Feldman</t>
  </si>
  <si>
    <t>matthew.feldman@pnnl.gov</t>
  </si>
  <si>
    <t>14</t>
  </si>
  <si>
    <t>Chair</t>
  </si>
  <si>
    <t>ANSI N14.6-1993 Radioactive Materials, Special Lifting Devices for Shipping Containers Weighing 10,000 pounds (4500 kg) or More</t>
  </si>
  <si>
    <t>ANSI N14.7-2013 Guidance for Packaging Type A Quantities of Radioactive Materialsst</t>
  </si>
  <si>
    <t>ANSI N14.27-1993 Carrier and Shipper Responsibilities and Emergency Response Procedures for Highway Transportation Accidents</t>
  </si>
  <si>
    <t>ANSI N14.29-1988 Guide for Writing Operating Manuals for Packaging</t>
  </si>
  <si>
    <t>ANSI N14.30-1992 Design, Fabrication, and Maintenance of Semi-Trailers Employed in the Transport of Weight-Concentrated Radioactive Loads</t>
  </si>
  <si>
    <t>ANSI N14.33-2005 Characterizing Damaged Spent Nuclear Fuel for the Purpose of Storage and Transport</t>
  </si>
  <si>
    <t>ANSI N14.36- 2013 Measurement of Radiation Level and Surface Contamination for Packages and Conveyances</t>
  </si>
  <si>
    <t>Transportation of Radioactive Material</t>
  </si>
  <si>
    <t>TC85/SC5/WG4</t>
  </si>
  <si>
    <t>Co-Convenor
(Co-chair)</t>
  </si>
  <si>
    <t>García Medina</t>
  </si>
  <si>
    <t>Gabriel</t>
  </si>
  <si>
    <t>gabriel.garciamedina@pnnl.gov</t>
  </si>
  <si>
    <t>International</t>
  </si>
  <si>
    <t>TS-101</t>
  </si>
  <si>
    <t>US Delegation</t>
  </si>
  <si>
    <t>Marine energy - Wave, tidal and other water current converters - Part 101: Wave energy resource assessment and characterization</t>
  </si>
  <si>
    <t>TC 114 Marine energy - Wave, tidal and other water current converters </t>
  </si>
  <si>
    <t>Gaspar</t>
  </si>
  <si>
    <t>Daniel</t>
  </si>
  <si>
    <t>Daniel.Gaspar@pnnl.gov</t>
  </si>
  <si>
    <t>SIMS</t>
  </si>
  <si>
    <t>ASTM-E42.06</t>
  </si>
  <si>
    <t>Surface Chemical Analysis SC2</t>
  </si>
  <si>
    <t>Surface Chemical Analysis SC6</t>
  </si>
  <si>
    <t>Surface Chemical Analysis SC7</t>
  </si>
  <si>
    <t>Glissmeyer</t>
  </si>
  <si>
    <t>John</t>
  </si>
  <si>
    <t>American National Standards Institute</t>
  </si>
  <si>
    <t>Internal Dosimetry Section</t>
  </si>
  <si>
    <t>ANSI-N13</t>
  </si>
  <si>
    <t>International Organization for Standardization</t>
  </si>
  <si>
    <t>Air Monitoring and Control</t>
  </si>
  <si>
    <t>ISO-TC85-SC2-WG14</t>
  </si>
  <si>
    <t>Hara</t>
  </si>
  <si>
    <t>Neil</t>
  </si>
  <si>
    <t>neal.hara@pnnl.gov</t>
  </si>
  <si>
    <t>Laboratories Using Chemicals Committee</t>
  </si>
  <si>
    <t>NFPA 45, Standard on Fire Protection for Laboratories using Chemicals</t>
  </si>
  <si>
    <t>Fire Protection for Nuclear Facilities Committee</t>
  </si>
  <si>
    <t>NFPA 801, Standard for Fire Protection for Facilities Handling Radioactive Materials</t>
  </si>
  <si>
    <t>NFPA 804, Standard for Fire Protection for Advanced Light Water Reactor Electric Generating Plants</t>
  </si>
  <si>
    <t>NFPA 805, Performance-Based Standard for Fire Protection for Light Water Reactor Electric Generating Plants</t>
  </si>
  <si>
    <t>NFPA 806, Performance-Based Standard for Fire Protection for Advanced Nuclear Reactor Electric Generating Plants Change Process</t>
  </si>
  <si>
    <t>Hart</t>
  </si>
  <si>
    <t>Phillip (Reid)</t>
  </si>
  <si>
    <t>reid.hart@pnnl.gov</t>
  </si>
  <si>
    <t>Energy Efficient Design of New Buildings Except Low-Rise Residential Buildings</t>
  </si>
  <si>
    <t>ASHRAE-SSPC090.1</t>
  </si>
  <si>
    <t>Standard for the Design of High-Performance, Green Buildings Except Low-Rise Residential Buildings</t>
  </si>
  <si>
    <t xml:space="preserve">ASHRAE-SSPC189.1 </t>
  </si>
  <si>
    <t xml:space="preserve">ASHRAE </t>
  </si>
  <si>
    <t>ASHRAE 189.1 Sub Committee Working Groups 7, 7.5 and 10</t>
  </si>
  <si>
    <t>Alejandro.Heredia-Langner@pnnl.gov</t>
  </si>
  <si>
    <t>Heredia-Langner</t>
  </si>
  <si>
    <t>Alejandro</t>
  </si>
  <si>
    <t>Homeland Security Applications/CBR NE Sensors &amp; Detectors</t>
  </si>
  <si>
    <t>ASTM-E54.01</t>
  </si>
  <si>
    <t>Homeland Security Applications</t>
  </si>
  <si>
    <t>ASTM-WK66045, ASTM-WK53605</t>
  </si>
  <si>
    <t>Huang</t>
  </si>
  <si>
    <t>Zhenyu  (Henry)</t>
  </si>
  <si>
    <t>Zhenyu.Huang@pnnl.gov</t>
  </si>
  <si>
    <t>Power System Relaying Committee</t>
  </si>
  <si>
    <t>IEEE-PRSC</t>
  </si>
  <si>
    <t>Substations Working Group C19</t>
  </si>
  <si>
    <t>IEEE-WGC19</t>
  </si>
  <si>
    <t>North American Electric Reliability Corporation</t>
  </si>
  <si>
    <t>North American SynchroPhasor Initiative</t>
  </si>
  <si>
    <t>NASPI</t>
  </si>
  <si>
    <t>North American SynchroPhasor Initiative Performance Requirement, Standards &amp; Verification Task Team (PRSVTT)</t>
  </si>
  <si>
    <t>NASPI-PRSVTT</t>
  </si>
  <si>
    <t>Inverter-Based Resource Performance Task Force (IRPTF)</t>
  </si>
  <si>
    <t>NERC-IRPTF</t>
  </si>
  <si>
    <t xml:space="preserve">Nonvoting </t>
  </si>
  <si>
    <t>Industry Technical Support Leadership Committee</t>
  </si>
  <si>
    <t>IEEE-PES-ITSLC</t>
  </si>
  <si>
    <t>P2882</t>
  </si>
  <si>
    <t>Johns</t>
  </si>
  <si>
    <t>Paul</t>
  </si>
  <si>
    <t>Paul.Johns@pnnl.gov</t>
  </si>
  <si>
    <t>N42 (Radiation Instrumentation) </t>
  </si>
  <si>
    <t xml:space="preserve">All N42.xx standards xx= 17, 22, 32, 33, 34, 35, 37, 38, 39, 41, 42, 43, 44, 46, 47, 48, 49, 50, 51, 53, 54, 55, 58, 60 </t>
  </si>
  <si>
    <t>All N42 standards </t>
  </si>
  <si>
    <t>Voting </t>
  </si>
  <si>
    <t>i</t>
  </si>
  <si>
    <t>Kester</t>
  </si>
  <si>
    <t>National Fire Alarm Code Chapter 10</t>
  </si>
  <si>
    <t>NFPA-72</t>
  </si>
  <si>
    <t>NFPA</t>
  </si>
  <si>
    <t>NFPA-SIG-FUN</t>
  </si>
  <si>
    <t>Fire Alarm and Signaling Systems (Sig-FUN)</t>
  </si>
  <si>
    <t>NFPA-SIG-FUN-Chapter 1</t>
  </si>
  <si>
    <t>Fire Alarm and Signaling Systems</t>
  </si>
  <si>
    <t>NFPA-SIG-FUN-Chapter 10</t>
  </si>
  <si>
    <t>Kirkham</t>
  </si>
  <si>
    <t>Harold</t>
  </si>
  <si>
    <t>harold.kirkham@pnnl.gov</t>
  </si>
  <si>
    <t>Committee</t>
  </si>
  <si>
    <t>Metering Subcommittee, working group to revise IEEE Std 120</t>
  </si>
  <si>
    <t>Chair of Subcommittee and of Working Group</t>
  </si>
  <si>
    <t>IEEE Master Test Guide for Electrical Measurements in Power Circuits</t>
  </si>
  <si>
    <t>Power System Instrumentation and Measurements
Committee</t>
  </si>
  <si>
    <t>Metering Subcommittee, working group to revise IEEE Std 1459</t>
  </si>
  <si>
    <t>Standard Definitions for Measurement of Electric Power Quantities Under Sinusoidal, Nonsinusoidal, Balanced, or Unbalanced Conditions</t>
  </si>
  <si>
    <t>HI Voltage Test Techniques Subcommittee, working group to revise IEEE Std 510</t>
  </si>
  <si>
    <t>Guide for Electrical Safety in High-Voltage Testing</t>
  </si>
  <si>
    <t>Power System Relaying and Control Committee</t>
  </si>
  <si>
    <t>Metering Subcommittee, working group to revise IEEE Std 454</t>
  </si>
  <si>
    <t>Working group to revise IEEE Std C28</t>
  </si>
  <si>
    <t>Vice-Chair of Working Group</t>
  </si>
  <si>
    <t>Detection and Measurement of Partial Discharges</t>
  </si>
  <si>
    <t>Guide for Synchronization,
Calibration, Testing, and Installation of
Phasor Measurement Units (PMUs) for
Power System Protection and Control</t>
  </si>
  <si>
    <t>Richard </t>
  </si>
  <si>
    <t>rkouzes@pnnl.gov  </t>
  </si>
  <si>
    <t>Contractor </t>
  </si>
  <si>
    <t>Kouzes</t>
  </si>
  <si>
    <t>Lowry</t>
  </si>
  <si>
    <t>Peter</t>
  </si>
  <si>
    <t>peter.lowry@pnnl.gov</t>
  </si>
  <si>
    <t>Design of Modular Gas Cooled Reactors</t>
  </si>
  <si>
    <t>ANS-53.1WG</t>
  </si>
  <si>
    <t>American Nuclear Society / American Society of Mechanical Engineers</t>
  </si>
  <si>
    <t>ANS/ASME Joint Committee Non - LWR PRA Standard Writing group</t>
  </si>
  <si>
    <t>ANS/ASME LPSD PRA</t>
  </si>
  <si>
    <t>Nuclear Risk Management Coordinating Committee</t>
  </si>
  <si>
    <t>ANS/ASME-NRMCC</t>
  </si>
  <si>
    <t>Board of Nuclear Codes and Standards</t>
  </si>
  <si>
    <t>ASME-BNCS</t>
  </si>
  <si>
    <t>Athalye</t>
  </si>
  <si>
    <t>Rahul</t>
  </si>
  <si>
    <t>Envelope Subcommittee</t>
  </si>
  <si>
    <t>ASHRAE-SSPC090.1-ESSC</t>
  </si>
  <si>
    <t>Standards Committee</t>
  </si>
  <si>
    <t>ASHRAE-SSPC090.1-SC</t>
  </si>
  <si>
    <t>Johnson</t>
  </si>
  <si>
    <t>Michelle</t>
  </si>
  <si>
    <t>Instrumentation - Working Group</t>
  </si>
  <si>
    <t>ANSI-N42.32</t>
  </si>
  <si>
    <t>Instrumentation Section (Previously N42.5x)</t>
  </si>
  <si>
    <t>ANSI-N42.65</t>
  </si>
  <si>
    <t>Health Physics Society</t>
  </si>
  <si>
    <t>Radiation Protection (HPS)</t>
  </si>
  <si>
    <t>HPS-N13</t>
  </si>
  <si>
    <t>Lucke</t>
  </si>
  <si>
    <t>ASTM-D02</t>
  </si>
  <si>
    <t>Hydrocarbon Analysis</t>
  </si>
  <si>
    <t>ASTM-D02.04</t>
  </si>
  <si>
    <t>Coordinating Subcommittee on International Standards and Related Activities</t>
  </si>
  <si>
    <t>ASTM-D02.93</t>
  </si>
  <si>
    <t>ASTM-D2.EO</t>
  </si>
  <si>
    <t>Committee on Biotechnology</t>
  </si>
  <si>
    <t>ASTM-E48</t>
  </si>
  <si>
    <t>Biomass Conversion</t>
  </si>
  <si>
    <t>ASTM-E48.05</t>
  </si>
  <si>
    <t>MacLellan</t>
  </si>
  <si>
    <t>Jay</t>
  </si>
  <si>
    <t>Performance Criteria for Bioassay</t>
  </si>
  <si>
    <t>ANSI-N13.30</t>
  </si>
  <si>
    <t>Maheras</t>
  </si>
  <si>
    <t>Steven</t>
  </si>
  <si>
    <t>Steven.Maheras@pnnl.gov</t>
  </si>
  <si>
    <t> N14</t>
  </si>
  <si>
    <t>Fuel, Waste, and Decommissioning Consensus Committee</t>
  </si>
  <si>
    <t>N57.8</t>
  </si>
  <si>
    <t>ANSI N14.1-2019 Nuclear Materials - Uranium Hexafluoride - Packaging for Transport
ANSI N14.5-2014 Radioactive Materials—Leakage Tests on Packages for Shipment
ANSI N14.6-1993 Radioactive Materials, Special Lifting Devices for Shipping Containers Weighing 10,000 pounds (4500 kg) or More
ANSI N14.7-2013 Guidance for Packaging Type A Quantities of Radioactive Materials
ANSI N14.27-1993 Carrier and Shipper Responsibilities and Emergency Response Procedures for Highway Transportation Accidents
ANSI N14.29-1988 Guide for Writing Operating Manuals for Packaging
ANSI N14.30-1992 Design, Fabrication, and Maintenance of Semi-Trailers Employed in the Transport of Weight-Concentrated Radioactive Loads
ANSI N14.33-2005 Characterizing Damaged Spent Nuclear Fuel for the Purpose of Storage and Transport
ANSI N14.36- 2013 Measurement of Radiation Level and Surface Contamination for Packages and Conveyances</t>
  </si>
  <si>
    <t>ANSI N14.1-2019, Nuclear Materials—Uranium Hexafluoride—Packaging for Transport
N14.36-2020, Measurement of Radiation Level and Surface Contamination for Packages and Conveyances
N14.7-20XX, Guidance for Packaging Type A Quantities of Radioactive Materials
ANSI N14.33-20XX, Characterizing Damaged Spent Nuclear Fuel For The Purpose of Storage and Transport</t>
  </si>
  <si>
    <t>Melton </t>
  </si>
  <si>
    <t>Ronald</t>
  </si>
  <si>
    <t>ron.melton@pnnl.gov</t>
  </si>
  <si>
    <t>IEEE Power and Energy Society, Smart Buildings, Loads and Customer Systems </t>
  </si>
  <si>
    <t> Smart Buildings Loads, and Customer Systems Technical Committee</t>
  </si>
  <si>
    <t>Technical Committee Chair, responsible for standards working groups within the committee </t>
  </si>
  <si>
    <t>P2781 – Guide for Load Modeling Simlations for Power Systems
P2783 - Guide for Application of Quick Response Systems of Customer-Side Loads in Modern Power Grids
P2418.5 – Energy Blockchain </t>
  </si>
  <si>
    <t>Meyer</t>
  </si>
  <si>
    <t>Ryan</t>
  </si>
  <si>
    <t>Ryan.meyer@pnnl.gov</t>
  </si>
  <si>
    <t>ASME Boiler and Pressure Vessel Code, Section XI</t>
  </si>
  <si>
    <t>Task Group on ISI of spent fuel storage and high-level waste transportation containments</t>
  </si>
  <si>
    <t>Task Group Master</t>
  </si>
  <si>
    <t>Task group on ISI of Spent fuel storage and high-level waste transportation containments</t>
  </si>
  <si>
    <t>Minister</t>
  </si>
  <si>
    <t>Andrew</t>
  </si>
  <si>
    <t>Fire Protection for Laboratories Using Chemicals</t>
  </si>
  <si>
    <t>NFPA-45</t>
  </si>
  <si>
    <t>Mozhayev</t>
  </si>
  <si>
    <t>Andrey</t>
  </si>
  <si>
    <t>andrey.mozhayev@pnnl.gov</t>
  </si>
  <si>
    <t xml:space="preserve">Nondestructive Assay Program – Nondestructive Assay Measurements of Nuclear Material Holdup: General Provisions </t>
  </si>
  <si>
    <t>ANSI-N15.56</t>
  </si>
  <si>
    <t>Paiss</t>
  </si>
  <si>
    <t>matthew.paiss@pnnl.gov</t>
  </si>
  <si>
    <t>American National Standards Institute, IEC</t>
  </si>
  <si>
    <t>American National Standards Institute, UL</t>
  </si>
  <si>
    <t>Standard for Energy Storage Systems</t>
  </si>
  <si>
    <t>Evaluatoin for Repurposing Batteries</t>
  </si>
  <si>
    <t>Standard for Stationary Energy Storage Systems</t>
  </si>
  <si>
    <t>UL 9540 </t>
  </si>
  <si>
    <t>UL 1974</t>
  </si>
  <si>
    <t>WG5</t>
  </si>
  <si>
    <t>TC 12o</t>
  </si>
  <si>
    <t>Energy Storage SYstems</t>
  </si>
  <si>
    <t>Piper</t>
  </si>
  <si>
    <t>Roman (Kim)</t>
  </si>
  <si>
    <t>Kim.piper@pnnl.gov</t>
  </si>
  <si>
    <t>N13.11/Dosimetry-Personnel Dosimetry Performance-Criteria for Testing
N13.32/Performance Testing of Extremity Dosimeters</t>
  </si>
  <si>
    <t>Prichard</t>
  </si>
  <si>
    <t>Andrew.Prichard@pnnl.gov</t>
  </si>
  <si>
    <t>Sub Committee Fissionable Materials Outside Reactors</t>
  </si>
  <si>
    <t>ANS 24</t>
  </si>
  <si>
    <t>Criteria for Nuclear Criticality Safety Controls in Operations with Shielding and Confinement</t>
  </si>
  <si>
    <t>Chair and voting</t>
  </si>
  <si>
    <t>ANS-8.10</t>
  </si>
  <si>
    <t>Nuclear Fuel Cycle</t>
  </si>
  <si>
    <t>Nuclear Criticality Safety in Operations with Fissionable Material Outside Reactors</t>
  </si>
  <si>
    <t>ANS-8.1</t>
  </si>
  <si>
    <t xml:space="preserve">Nuclear Criticality Safety Consensus Committee (NCSCC) </t>
  </si>
  <si>
    <t>Observer</t>
  </si>
  <si>
    <t>Criticality Accident Alarm System</t>
  </si>
  <si>
    <t>ANS-8.3</t>
  </si>
  <si>
    <t>Administrative Practices for Nuclear Criticality Safety</t>
  </si>
  <si>
    <t>ANS-8.19</t>
  </si>
  <si>
    <t>Criticality Safety Engineer Training and Qualification Program</t>
  </si>
  <si>
    <t>ANS-8.26</t>
  </si>
  <si>
    <t>Nuclear Energy, Nuclear Technologies, and Radiological Protection</t>
  </si>
  <si>
    <t>ISO/TC 85/SC 6</t>
  </si>
  <si>
    <t xml:space="preserve">ISO/TC 85/SC 5   </t>
  </si>
  <si>
    <t>Pryor</t>
  </si>
  <si>
    <t>Kathryn</t>
  </si>
  <si>
    <t>Criteria for Performing Multiple Dosimetry</t>
  </si>
  <si>
    <t>ANSI-N13.41</t>
  </si>
  <si>
    <t>Nuclear Instruments (IEEE)</t>
  </si>
  <si>
    <t>ANSI-N42</t>
  </si>
  <si>
    <t>Plutonium Monitoring Standard Revision</t>
  </si>
  <si>
    <t>ANSI-N42.317</t>
  </si>
  <si>
    <t>National Council on Radiation Protection and Measurements</t>
  </si>
  <si>
    <t>Program Area Committee</t>
  </si>
  <si>
    <t>NCRP-PAC-2</t>
  </si>
  <si>
    <t>Rathbone</t>
  </si>
  <si>
    <t>Bruce</t>
  </si>
  <si>
    <t>Criteria for Testing Environmental Dosimeter Performance</t>
  </si>
  <si>
    <t>HPS-N13.29</t>
  </si>
  <si>
    <t>Performance Testing and Procedural Specifications for Thermoluminescence Dosimetry:  Environmental Application</t>
  </si>
  <si>
    <t>HPS-N13.37</t>
  </si>
  <si>
    <t>Richman</t>
  </si>
  <si>
    <t>Eric</t>
  </si>
  <si>
    <t>LED Standards</t>
  </si>
  <si>
    <t>ANSI-C78/C82</t>
  </si>
  <si>
    <t>Subcommittee on C78/C82 Electrical Measurements, Definitions, and Characteristics of LEDs</t>
  </si>
  <si>
    <t>ANSI-C78/C82-SCEMDC</t>
  </si>
  <si>
    <t>Lighting Group</t>
  </si>
  <si>
    <t>ANSI/NEMA-SNSLG</t>
  </si>
  <si>
    <t>American Society of Heating, Refrigerating and Air-Conditioning Engineers</t>
  </si>
  <si>
    <t>ASHRAE</t>
  </si>
  <si>
    <t>Lighting Compliance</t>
  </si>
  <si>
    <t>ASHRAE-SPC090.1</t>
  </si>
  <si>
    <t>Lighting and Power Subcommittee</t>
  </si>
  <si>
    <t>ASHRAE-SPC090.1-SCLP</t>
  </si>
  <si>
    <t>Canadian Building Energy Code Committee</t>
  </si>
  <si>
    <t>Canada</t>
  </si>
  <si>
    <t>Lighting Subcommittee (MNECB)</t>
  </si>
  <si>
    <t>Illuminating Engineering Society</t>
  </si>
  <si>
    <t>LED Standards/Guidelines</t>
  </si>
  <si>
    <t>IESNA-LED</t>
  </si>
  <si>
    <t>Subcommittee on LM79-82 Photometric, Color, and Lifetime measurement/Characteristics of LEDs</t>
  </si>
  <si>
    <t>IESNA-LED-SCLM79-82PCLC</t>
  </si>
  <si>
    <t>National Energy Code for Buildings</t>
  </si>
  <si>
    <t>NECB (National Energy Codes For Buildings)</t>
  </si>
  <si>
    <t>NECB - National Energy Codes For Buildings</t>
  </si>
  <si>
    <t>Safety Standards for LEDs</t>
  </si>
  <si>
    <t>UL-8750</t>
  </si>
  <si>
    <t>Safety Standard for LED Lighting by Underwriters Laboratory</t>
  </si>
  <si>
    <t>UL8750</t>
  </si>
  <si>
    <t>Riepnieks</t>
  </si>
  <si>
    <t>Artis</t>
  </si>
  <si>
    <t>artis.riepnieks@pnnl.gov</t>
  </si>
  <si>
    <t>Power System Instrumentation and Measurements Committee</t>
  </si>
  <si>
    <t>Electricity Metering Subcommittee</t>
  </si>
  <si>
    <t>IEEE Std 120</t>
  </si>
  <si>
    <t>IEEE Std 1459</t>
  </si>
  <si>
    <t>Rohrig</t>
  </si>
  <si>
    <t>david.rohrig@pnnl.gov</t>
  </si>
  <si>
    <t xml:space="preserve">Industrial and Medical Gases </t>
  </si>
  <si>
    <t>Technical Committee</t>
  </si>
  <si>
    <t xml:space="preserve">NFPA 55, NFPA 51 </t>
  </si>
  <si>
    <t>Rosenberg</t>
  </si>
  <si>
    <t>Michael</t>
  </si>
  <si>
    <t>michael.rosenberg@pnnl.gov</t>
  </si>
  <si>
    <t>Canadian Standards Association</t>
  </si>
  <si>
    <t xml:space="preserve">ASHRAE 90.1 SSPC </t>
  </si>
  <si>
    <t> ASHRAE-SSPC 90.1</t>
  </si>
  <si>
    <t>Energy Cost Budget Subcommittee of ASHRAE 90.1</t>
  </si>
  <si>
    <t> ASHRAE-SSPC 90.1-ECB</t>
  </si>
  <si>
    <t>Technical Committee C424 on Building Energy Systems</t>
  </si>
  <si>
    <t> Quality Assurance and Quality Control of Building Energy Modelling</t>
  </si>
  <si>
    <t>Schneider</t>
  </si>
  <si>
    <t>Kevin.Schneider@pnnl.gov</t>
  </si>
  <si>
    <t>Working Group P1729</t>
  </si>
  <si>
    <t>IEEE-Distribution System Analysis Sub Committee WG P1729</t>
  </si>
  <si>
    <t>2030.7 “Standard for the Specification of Microgrid Controllers”</t>
  </si>
  <si>
    <t>P2030.8 “Standard for the Testing of Microgrid Controllers</t>
  </si>
  <si>
    <t>P1885 “Guide for Assessing, Measuring and Verifying Volt-Var Control Optimization on Distribution Systems</t>
  </si>
  <si>
    <t>P2030.12 “Guide for the Design of Microgrid Protection Systems</t>
  </si>
  <si>
    <t>Simmons</t>
  </si>
  <si>
    <t>Kl.simmons@pnnl.gov</t>
  </si>
  <si>
    <t>CSA Group/ANSI</t>
  </si>
  <si>
    <t>Strategic Steering Committee on Standards for Alternative Energy</t>
  </si>
  <si>
    <t>Non-voting</t>
  </si>
  <si>
    <t>ANSI/CSA CHMC 2-2019
Test methods for evaluating material compatibility in compressed hydrogen applications — Polymers</t>
  </si>
  <si>
    <t>Smith</t>
  </si>
  <si>
    <t>Gary</t>
  </si>
  <si>
    <t>Gary.smith@pnnl.gov</t>
  </si>
  <si>
    <t>Nuclear Technical Advisory Board</t>
  </si>
  <si>
    <t>ANSINTAG</t>
  </si>
  <si>
    <t>Nuclear Testing Advisory Group</t>
  </si>
  <si>
    <t>ASTM-C26.13</t>
  </si>
  <si>
    <t>Repository Waste Package Materials Testing</t>
  </si>
  <si>
    <t>NTAG-ISO Technical</t>
  </si>
  <si>
    <t>Committee 85 on Nuclear Energy</t>
  </si>
  <si>
    <t>United States Nuclear Technical Advisory Group</t>
  </si>
  <si>
    <t>Snyder</t>
  </si>
  <si>
    <t>Sandra</t>
  </si>
  <si>
    <t>sandra.snyder@pnnl.gov</t>
  </si>
  <si>
    <t xml:space="preserve">Contractor </t>
  </si>
  <si>
    <t>American National Standards Institute (ANSI)</t>
  </si>
  <si>
    <t>ASC N13, Radiation Protection</t>
  </si>
  <si>
    <t>ANSI/HPS N13</t>
  </si>
  <si>
    <t>N13.61, Sampling and Monitoring Airborne Radioactive Substances from the Ambient Atmosphere (Chair)</t>
  </si>
  <si>
    <t>International Standards Organization (ISO)</t>
  </si>
  <si>
    <t>WG17, Radioactivity Measurements</t>
  </si>
  <si>
    <t>WG14, Air Control and Monitoring (Convenor)</t>
  </si>
  <si>
    <t>Stephens</t>
  </si>
  <si>
    <t>Philip</t>
  </si>
  <si>
    <t>Method of Testing for Annual Fuel Utilization Efficiency of Residential Central Furnaces and Boilers</t>
  </si>
  <si>
    <t>ASHRAE-SPC103</t>
  </si>
  <si>
    <t>Methods of Testing for Rating Combination Space-Heating and Water-Heating Appliances</t>
  </si>
  <si>
    <t>ASHRAE-SPC124</t>
  </si>
  <si>
    <t>Strom</t>
  </si>
  <si>
    <t>Equipment for Non-Medical Radiation Applications (HPS)</t>
  </si>
  <si>
    <t>ANSI-N43</t>
  </si>
  <si>
    <t>Radiation Safety for X and Gamma Ray Cargo and Vehicle Security Screening Systems (Up to 10 Mev)</t>
  </si>
  <si>
    <t>ANSI/HPS-N43.16</t>
  </si>
  <si>
    <t>NCRP</t>
  </si>
  <si>
    <t>Tanner</t>
  </si>
  <si>
    <t>Jennifer</t>
  </si>
  <si>
    <t>Radiation Protection and Shielding</t>
  </si>
  <si>
    <t>ANS-6</t>
  </si>
  <si>
    <t>Neutron and Gamma-Ray Fluence-to-Dose Conversion Factors</t>
  </si>
  <si>
    <t>ANS-6.1.1</t>
  </si>
  <si>
    <t>Program for Testing Radiation Shields in Light Water Reactors (LWR)</t>
  </si>
  <si>
    <t>ANS-6.3.1</t>
  </si>
  <si>
    <t>Research Reactors, Reactor Physics, Radiation Shielding, and Computational Methods</t>
  </si>
  <si>
    <t>ANS-N17</t>
  </si>
  <si>
    <t>Thomas</t>
  </si>
  <si>
    <t>Dennis</t>
  </si>
  <si>
    <t>dennis.thomas@pnnl.gov</t>
  </si>
  <si>
    <t>Nanotechnology Terminology and Information</t>
  </si>
  <si>
    <t>ASTM-E56</t>
  </si>
  <si>
    <t>Informatics and Terminology for Nanotechnology</t>
  </si>
  <si>
    <t>ASTM-E56.01</t>
  </si>
  <si>
    <t>Tillou</t>
  </si>
  <si>
    <t>Michael.tillou@pnnl.gov</t>
  </si>
  <si>
    <t>American Society of Heating, Refrigeration and Air Conditioning Engineers</t>
  </si>
  <si>
    <t xml:space="preserve">Energy Cost Budget Subcommittee of ASHRAE 90.1 </t>
  </si>
  <si>
    <t>ASHRAE SSPC 90.1 ECB</t>
  </si>
  <si>
    <t xml:space="preserve">Envelope Subcommittee of ASHRAE 90.1 </t>
  </si>
  <si>
    <t>ASHRAE SSPC 90.1 ESC</t>
  </si>
  <si>
    <t>Tingey</t>
  </si>
  <si>
    <t>Joel</t>
  </si>
  <si>
    <t>ASTM-C26</t>
  </si>
  <si>
    <t>Nuclear Processing</t>
  </si>
  <si>
    <t>ASTM-C26.09</t>
  </si>
  <si>
    <t>Safeguard Applications</t>
  </si>
  <si>
    <t>ASTM-C26.12</t>
  </si>
  <si>
    <t>Remote Systems</t>
  </si>
  <si>
    <t>ASTM-C26.14</t>
  </si>
  <si>
    <t>Unwin</t>
  </si>
  <si>
    <t>Stephen</t>
  </si>
  <si>
    <t>Stephen.Unwin@pnnl.gov</t>
  </si>
  <si>
    <t>American Nuclear Society/American Society of Mechanical Engineers</t>
  </si>
  <si>
    <t>Nonvoting </t>
  </si>
  <si>
    <t> ANS/ASME-NRMCC</t>
  </si>
  <si>
    <t>Wells</t>
  </si>
  <si>
    <t>Beric</t>
  </si>
  <si>
    <t>Beric.wells@pnnl.gov</t>
  </si>
  <si>
    <t>American Society for Testing and Materials (ASTM)</t>
  </si>
  <si>
    <t>C-26.13 – Nuclear Waste </t>
  </si>
  <si>
    <t>ASTM C1750-17. Development, Verification, Validation, and Documentation of Simulated High-Level Waste </t>
  </si>
  <si>
    <t>Widergren</t>
  </si>
  <si>
    <t>steve.widergren@pnnl.gov</t>
  </si>
  <si>
    <t>Smart Grid Interoperability Panel</t>
  </si>
  <si>
    <t>SGIP</t>
  </si>
  <si>
    <t>Wyatt</t>
  </si>
  <si>
    <t>david.wyatt@pnnl.gov</t>
  </si>
  <si>
    <t>NFPA-5000</t>
  </si>
  <si>
    <t>Building Construction and Safety Code</t>
  </si>
  <si>
    <t> Yang</t>
  </si>
  <si>
    <t>Zhaoqing</t>
  </si>
  <si>
    <t>zhaoqing.yang@pnnl.gov</t>
  </si>
  <si>
    <t>International </t>
  </si>
  <si>
    <t> MT-201 (regular member) and TS-101 (shadow committee)</t>
  </si>
  <si>
    <t> International Electrotechnical Commission</t>
  </si>
  <si>
    <t>TC 114
Marine energy - Wave, tidal and other water current converters </t>
  </si>
  <si>
    <t>Marine energy - Wave, tidal and other water current converters - Part 201: Tidal energy resource assessment and characterization
Marine energy - Wave, tidal and other water current converters - Part 101: Wave energy resource assessment and characterization</t>
  </si>
  <si>
    <t>Zacher</t>
  </si>
  <si>
    <t>Alan</t>
  </si>
  <si>
    <t>alan.zacher@pnnl.gov</t>
  </si>
  <si>
    <t>Zhang</t>
  </si>
  <si>
    <t>Jian</t>
  </si>
  <si>
    <t>j.zhang@pnnl.gov</t>
  </si>
  <si>
    <t>ASHRAE-189.1</t>
  </si>
  <si>
    <t>Gonvenor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</si>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</sst>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.5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2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1" xfId="2" applyFont="1" applyBorder="1"/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/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/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8" fillId="2" borderId="2" xfId="3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/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8" fillId="2" borderId="6" xfId="3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8" fillId="2" borderId="7" xfId="3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>
      <alignment horizontal="center" vertical="center" wrapText="1"/>
    </xf>
    <xf numFmtId="0" fontId="18" fillId="6" borderId="2" xfId="3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8" fillId="6" borderId="37" xfId="3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8" fillId="0" borderId="2" xfId="3" applyFill="1" applyBorder="1" applyAlignment="1" applyProtection="1">
      <alignment horizontal="center" vertical="center" wrapText="1"/>
      <protection locked="0"/>
    </xf>
    <xf numFmtId="0" fontId="18" fillId="0" borderId="2" xfId="3" applyBorder="1" applyAlignment="1">
      <alignment horizontal="center" vertical="center"/>
    </xf>
    <xf numFmtId="49" fontId="0" fillId="2" borderId="35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 hidden="1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7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2" borderId="34" xfId="0" applyNumberForma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 hidden="1"/>
    </xf>
    <xf numFmtId="49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2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8" fillId="6" borderId="6" xfId="3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8" fillId="0" borderId="7" xfId="3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3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8" fillId="0" borderId="4" xfId="3" applyFill="1" applyBorder="1" applyAlignment="1" applyProtection="1">
      <alignment horizontal="center" vertical="center" wrapText="1"/>
      <protection locked="0" hidden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3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3" xfId="3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1465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ugar.enderlin@pnnl.gov" TargetMode="External"/><Relationship Id="rId21" Type="http://schemas.openxmlformats.org/officeDocument/2006/relationships/hyperlink" Target="mailto:none@pnnl.gov" TargetMode="External"/><Relationship Id="rId42" Type="http://schemas.openxmlformats.org/officeDocument/2006/relationships/hyperlink" Target="mailto:neal.hara@pnnl.gov" TargetMode="External"/><Relationship Id="rId47" Type="http://schemas.openxmlformats.org/officeDocument/2006/relationships/hyperlink" Target="mailto:Zhenyu.Huang@pnnl.gov" TargetMode="External"/><Relationship Id="rId63" Type="http://schemas.openxmlformats.org/officeDocument/2006/relationships/hyperlink" Target="mailto:ron.melton@pnnl.gov" TargetMode="External"/><Relationship Id="rId68" Type="http://schemas.openxmlformats.org/officeDocument/2006/relationships/hyperlink" Target="mailto:matthew.paiss@pnnl.gov" TargetMode="External"/><Relationship Id="rId84" Type="http://schemas.openxmlformats.org/officeDocument/2006/relationships/hyperlink" Target="mailto:none@pnnl.gov" TargetMode="External"/><Relationship Id="rId89" Type="http://schemas.openxmlformats.org/officeDocument/2006/relationships/hyperlink" Target="mailto:michael.rosenberg@pnnl.gov" TargetMode="External"/><Relationship Id="rId16" Type="http://schemas.openxmlformats.org/officeDocument/2006/relationships/hyperlink" Target="mailto:none@pnnl.gov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none@pnnl.gov" TargetMode="External"/><Relationship Id="rId32" Type="http://schemas.openxmlformats.org/officeDocument/2006/relationships/hyperlink" Target="mailto:matthew.feldman@pnnl.gov" TargetMode="External"/><Relationship Id="rId37" Type="http://schemas.openxmlformats.org/officeDocument/2006/relationships/hyperlink" Target="mailto:matthew.feldman@pnnl.gov" TargetMode="External"/><Relationship Id="rId53" Type="http://schemas.openxmlformats.org/officeDocument/2006/relationships/hyperlink" Target="mailto:harold.kirkham@pnnl.gov" TargetMode="External"/><Relationship Id="rId58" Type="http://schemas.openxmlformats.org/officeDocument/2006/relationships/hyperlink" Target="mailto:none@pnnl.gov" TargetMode="External"/><Relationship Id="rId74" Type="http://schemas.openxmlformats.org/officeDocument/2006/relationships/hyperlink" Target="mailto:Andrew.Prichard@pnnl.gov" TargetMode="External"/><Relationship Id="rId79" Type="http://schemas.openxmlformats.org/officeDocument/2006/relationships/hyperlink" Target="mailto:Andrew.Prichard@pnnl.gov" TargetMode="External"/><Relationship Id="rId102" Type="http://schemas.openxmlformats.org/officeDocument/2006/relationships/hyperlink" Target="mailto:none@pnnl.gov" TargetMode="External"/><Relationship Id="rId5" Type="http://schemas.openxmlformats.org/officeDocument/2006/relationships/hyperlink" Target="mailto:none@pnnl.gov" TargetMode="External"/><Relationship Id="rId90" Type="http://schemas.openxmlformats.org/officeDocument/2006/relationships/hyperlink" Target="mailto:none@pnnl.gov" TargetMode="External"/><Relationship Id="rId95" Type="http://schemas.openxmlformats.org/officeDocument/2006/relationships/hyperlink" Target="mailto:none@pnnl.gov" TargetMode="External"/><Relationship Id="rId22" Type="http://schemas.openxmlformats.org/officeDocument/2006/relationships/hyperlink" Target="mailto:none@pnnl.gov" TargetMode="External"/><Relationship Id="rId27" Type="http://schemas.openxmlformats.org/officeDocument/2006/relationships/hyperlink" Target="mailto:Cougar.enderlin@pnnl.gov" TargetMode="External"/><Relationship Id="rId43" Type="http://schemas.openxmlformats.org/officeDocument/2006/relationships/hyperlink" Target="mailto:reid.hart@pnnl.gov" TargetMode="External"/><Relationship Id="rId48" Type="http://schemas.openxmlformats.org/officeDocument/2006/relationships/hyperlink" Target="mailto:Zhenyu.Huang@pnnl.gov" TargetMode="External"/><Relationship Id="rId64" Type="http://schemas.openxmlformats.org/officeDocument/2006/relationships/hyperlink" Target="mailto:Ryan.meyer@pnnl.gov" TargetMode="External"/><Relationship Id="rId69" Type="http://schemas.openxmlformats.org/officeDocument/2006/relationships/hyperlink" Target="mailto:Andrew.Prichard@pnnl.gov" TargetMode="External"/><Relationship Id="rId80" Type="http://schemas.openxmlformats.org/officeDocument/2006/relationships/hyperlink" Target="mailto:none@pnnl.gov" TargetMode="External"/><Relationship Id="rId85" Type="http://schemas.openxmlformats.org/officeDocument/2006/relationships/hyperlink" Target="mailto:artis.riepnieks@pnnl.gov" TargetMode="External"/><Relationship Id="rId12" Type="http://schemas.openxmlformats.org/officeDocument/2006/relationships/hyperlink" Target="mailto:none@pnnl.gov" TargetMode="External"/><Relationship Id="rId17" Type="http://schemas.openxmlformats.org/officeDocument/2006/relationships/hyperlink" Target="mailto:none@pnnl.gov" TargetMode="External"/><Relationship Id="rId33" Type="http://schemas.openxmlformats.org/officeDocument/2006/relationships/hyperlink" Target="mailto:matthew.feldman@pnnl.gov" TargetMode="External"/><Relationship Id="rId38" Type="http://schemas.openxmlformats.org/officeDocument/2006/relationships/hyperlink" Target="mailto:gabriel.garciamedina@pnnl.gov" TargetMode="External"/><Relationship Id="rId59" Type="http://schemas.openxmlformats.org/officeDocument/2006/relationships/hyperlink" Target="mailto:none@pnnl.gov" TargetMode="External"/><Relationship Id="rId103" Type="http://schemas.openxmlformats.org/officeDocument/2006/relationships/hyperlink" Target="mailto:none@pnnl.gov" TargetMode="External"/><Relationship Id="rId20" Type="http://schemas.openxmlformats.org/officeDocument/2006/relationships/hyperlink" Target="mailto:none@pnnl.gov" TargetMode="External"/><Relationship Id="rId41" Type="http://schemas.openxmlformats.org/officeDocument/2006/relationships/hyperlink" Target="mailto:neal.hara@pnnl.gov" TargetMode="External"/><Relationship Id="rId54" Type="http://schemas.openxmlformats.org/officeDocument/2006/relationships/hyperlink" Target="mailto:rkouzes@pnnl.gov%20&#160;" TargetMode="External"/><Relationship Id="rId62" Type="http://schemas.openxmlformats.org/officeDocument/2006/relationships/hyperlink" Target="mailto:none@pnnl.gov" TargetMode="External"/><Relationship Id="rId70" Type="http://schemas.openxmlformats.org/officeDocument/2006/relationships/hyperlink" Target="mailto:Andrew.Prichard@pnnl.gov" TargetMode="External"/><Relationship Id="rId75" Type="http://schemas.openxmlformats.org/officeDocument/2006/relationships/hyperlink" Target="mailto:Andrew.Prichard@pnnl.gov" TargetMode="External"/><Relationship Id="rId83" Type="http://schemas.openxmlformats.org/officeDocument/2006/relationships/hyperlink" Target="mailto:none@pnnl.gov" TargetMode="External"/><Relationship Id="rId88" Type="http://schemas.openxmlformats.org/officeDocument/2006/relationships/hyperlink" Target="mailto:michael.rosenberg@pnnl.gov" TargetMode="External"/><Relationship Id="rId91" Type="http://schemas.openxmlformats.org/officeDocument/2006/relationships/hyperlink" Target="mailto:none@pnnl.gov" TargetMode="External"/><Relationship Id="rId96" Type="http://schemas.openxmlformats.org/officeDocument/2006/relationships/hyperlink" Target="mailto:none@pnnl.gov" TargetMode="External"/><Relationship Id="rId1" Type="http://schemas.openxmlformats.org/officeDocument/2006/relationships/hyperlink" Target="mailto:wilder@pnnl.gov" TargetMode="External"/><Relationship Id="rId6" Type="http://schemas.openxmlformats.org/officeDocument/2006/relationships/hyperlink" Target="mailto:none@pnnl.gov" TargetMode="External"/><Relationship Id="rId15" Type="http://schemas.openxmlformats.org/officeDocument/2006/relationships/hyperlink" Target="mailto:none@pnnl.gov" TargetMode="External"/><Relationship Id="rId23" Type="http://schemas.openxmlformats.org/officeDocument/2006/relationships/hyperlink" Target="mailto:none@pnnl.gov" TargetMode="External"/><Relationship Id="rId28" Type="http://schemas.openxmlformats.org/officeDocument/2006/relationships/hyperlink" Target="mailto:matthew.feldman@pnnl.gov" TargetMode="External"/><Relationship Id="rId36" Type="http://schemas.openxmlformats.org/officeDocument/2006/relationships/hyperlink" Target="mailto:matthew.feldman@pnnl.gov" TargetMode="External"/><Relationship Id="rId49" Type="http://schemas.openxmlformats.org/officeDocument/2006/relationships/hyperlink" Target="mailto:Paul.Johns@pnnl.gov" TargetMode="External"/><Relationship Id="rId57" Type="http://schemas.openxmlformats.org/officeDocument/2006/relationships/hyperlink" Target="mailto:none@pnnl.gov" TargetMode="External"/><Relationship Id="rId106" Type="http://schemas.openxmlformats.org/officeDocument/2006/relationships/hyperlink" Target="mailto:j.zhang@pnnl.gov" TargetMode="External"/><Relationship Id="rId10" Type="http://schemas.openxmlformats.org/officeDocument/2006/relationships/hyperlink" Target="mailto:none@pnnl.gov" TargetMode="External"/><Relationship Id="rId31" Type="http://schemas.openxmlformats.org/officeDocument/2006/relationships/hyperlink" Target="mailto:matthew.feldman@pnnl.gov" TargetMode="External"/><Relationship Id="rId44" Type="http://schemas.openxmlformats.org/officeDocument/2006/relationships/hyperlink" Target="mailto:reid.hart@pnnl.gov" TargetMode="External"/><Relationship Id="rId52" Type="http://schemas.openxmlformats.org/officeDocument/2006/relationships/hyperlink" Target="mailto:harold.kirkham@pnnl.gov" TargetMode="External"/><Relationship Id="rId60" Type="http://schemas.openxmlformats.org/officeDocument/2006/relationships/hyperlink" Target="mailto:none@pnnl.gov" TargetMode="External"/><Relationship Id="rId65" Type="http://schemas.openxmlformats.org/officeDocument/2006/relationships/hyperlink" Target="mailto:none@pnnl.gov" TargetMode="External"/><Relationship Id="rId73" Type="http://schemas.openxmlformats.org/officeDocument/2006/relationships/hyperlink" Target="mailto:Andrew.Prichard@pnnl.gov" TargetMode="External"/><Relationship Id="rId78" Type="http://schemas.openxmlformats.org/officeDocument/2006/relationships/hyperlink" Target="mailto:Andrew.Prichard@pnnl.gov" TargetMode="External"/><Relationship Id="rId81" Type="http://schemas.openxmlformats.org/officeDocument/2006/relationships/hyperlink" Target="mailto:none@pnnl.gov" TargetMode="External"/><Relationship Id="rId86" Type="http://schemas.openxmlformats.org/officeDocument/2006/relationships/hyperlink" Target="mailto:artis.riepnieks@pnnl.gov" TargetMode="External"/><Relationship Id="rId94" Type="http://schemas.openxmlformats.org/officeDocument/2006/relationships/hyperlink" Target="mailto:none@pnnl.gov" TargetMode="External"/><Relationship Id="rId99" Type="http://schemas.openxmlformats.org/officeDocument/2006/relationships/hyperlink" Target="mailto:none@pnnl.gov" TargetMode="External"/><Relationship Id="rId101" Type="http://schemas.openxmlformats.org/officeDocument/2006/relationships/hyperlink" Target="mailto:none@pnnl.gov" TargetMode="External"/><Relationship Id="rId4" Type="http://schemas.openxmlformats.org/officeDocument/2006/relationships/hyperlink" Target="mailto:none@pnnl.gov" TargetMode="External"/><Relationship Id="rId9" Type="http://schemas.openxmlformats.org/officeDocument/2006/relationships/hyperlink" Target="mailto:none@pnnl.gov" TargetMode="External"/><Relationship Id="rId13" Type="http://schemas.openxmlformats.org/officeDocument/2006/relationships/hyperlink" Target="mailto:none@pnnl.gov" TargetMode="External"/><Relationship Id="rId18" Type="http://schemas.openxmlformats.org/officeDocument/2006/relationships/hyperlink" Target="mailto:none@pnnl.gov" TargetMode="External"/><Relationship Id="rId39" Type="http://schemas.openxmlformats.org/officeDocument/2006/relationships/hyperlink" Target="mailto:none@pnnl.gov" TargetMode="External"/><Relationship Id="rId34" Type="http://schemas.openxmlformats.org/officeDocument/2006/relationships/hyperlink" Target="mailto:matthew.feldman@pnnl.gov" TargetMode="External"/><Relationship Id="rId50" Type="http://schemas.openxmlformats.org/officeDocument/2006/relationships/hyperlink" Target="mailto:none@pnnl.gov" TargetMode="External"/><Relationship Id="rId55" Type="http://schemas.openxmlformats.org/officeDocument/2006/relationships/hyperlink" Target="mailto:none@pnnl.gov" TargetMode="External"/><Relationship Id="rId76" Type="http://schemas.openxmlformats.org/officeDocument/2006/relationships/hyperlink" Target="mailto:Andrew.Prichard@pnnl.gov" TargetMode="External"/><Relationship Id="rId97" Type="http://schemas.openxmlformats.org/officeDocument/2006/relationships/hyperlink" Target="mailto:none@pnnl.gov" TargetMode="External"/><Relationship Id="rId104" Type="http://schemas.openxmlformats.org/officeDocument/2006/relationships/hyperlink" Target="mailto:Stephen.Unwin@pnnl.gov" TargetMode="External"/><Relationship Id="rId7" Type="http://schemas.openxmlformats.org/officeDocument/2006/relationships/hyperlink" Target="mailto:none@pnnl.gov" TargetMode="External"/><Relationship Id="rId71" Type="http://schemas.openxmlformats.org/officeDocument/2006/relationships/hyperlink" Target="mailto:Andrew.Prichard@pnnl.gov" TargetMode="External"/><Relationship Id="rId92" Type="http://schemas.openxmlformats.org/officeDocument/2006/relationships/hyperlink" Target="mailto:none@pnnl.gov" TargetMode="External"/><Relationship Id="rId2" Type="http://schemas.openxmlformats.org/officeDocument/2006/relationships/hyperlink" Target="mailto:none@pnnl.gov" TargetMode="External"/><Relationship Id="rId29" Type="http://schemas.openxmlformats.org/officeDocument/2006/relationships/hyperlink" Target="mailto:matthew.feldman@pnnl.gov" TargetMode="External"/><Relationship Id="rId24" Type="http://schemas.openxmlformats.org/officeDocument/2006/relationships/hyperlink" Target="mailto:none@pnnl.gov" TargetMode="External"/><Relationship Id="rId40" Type="http://schemas.openxmlformats.org/officeDocument/2006/relationships/hyperlink" Target="mailto:none@pnnl.gov" TargetMode="External"/><Relationship Id="rId45" Type="http://schemas.openxmlformats.org/officeDocument/2006/relationships/hyperlink" Target="mailto:Alejandro.Heredia-Langner@pnnl.gov" TargetMode="External"/><Relationship Id="rId66" Type="http://schemas.openxmlformats.org/officeDocument/2006/relationships/hyperlink" Target="mailto:none@pnnl.gov" TargetMode="External"/><Relationship Id="rId87" Type="http://schemas.openxmlformats.org/officeDocument/2006/relationships/hyperlink" Target="mailto:michael.rosenberg@pnnl.gov" TargetMode="External"/><Relationship Id="rId61" Type="http://schemas.openxmlformats.org/officeDocument/2006/relationships/hyperlink" Target="mailto:none@pnnl.gov" TargetMode="External"/><Relationship Id="rId82" Type="http://schemas.openxmlformats.org/officeDocument/2006/relationships/hyperlink" Target="mailto:none@pnnl.gov" TargetMode="External"/><Relationship Id="rId19" Type="http://schemas.openxmlformats.org/officeDocument/2006/relationships/hyperlink" Target="mailto:none@pnnl.gov" TargetMode="External"/><Relationship Id="rId14" Type="http://schemas.openxmlformats.org/officeDocument/2006/relationships/hyperlink" Target="mailto:none@pnnl.gov" TargetMode="External"/><Relationship Id="rId30" Type="http://schemas.openxmlformats.org/officeDocument/2006/relationships/hyperlink" Target="mailto:matthew.feldman@pnnl.gov" TargetMode="External"/><Relationship Id="rId35" Type="http://schemas.openxmlformats.org/officeDocument/2006/relationships/hyperlink" Target="mailto:matthew.feldman@pnnl.gov" TargetMode="External"/><Relationship Id="rId56" Type="http://schemas.openxmlformats.org/officeDocument/2006/relationships/hyperlink" Target="mailto:none@pnnl.gov" TargetMode="External"/><Relationship Id="rId77" Type="http://schemas.openxmlformats.org/officeDocument/2006/relationships/hyperlink" Target="mailto:Andrew.Prichard@pnnl.gov" TargetMode="External"/><Relationship Id="rId100" Type="http://schemas.openxmlformats.org/officeDocument/2006/relationships/hyperlink" Target="mailto:none@pnnl.gov" TargetMode="External"/><Relationship Id="rId105" Type="http://schemas.openxmlformats.org/officeDocument/2006/relationships/hyperlink" Target="mailto:zhaoqing.yang@pnnl.gov" TargetMode="External"/><Relationship Id="rId8" Type="http://schemas.openxmlformats.org/officeDocument/2006/relationships/hyperlink" Target="mailto:none@pnnl.gov" TargetMode="External"/><Relationship Id="rId51" Type="http://schemas.openxmlformats.org/officeDocument/2006/relationships/hyperlink" Target="mailto:none@pnnl.gov" TargetMode="External"/><Relationship Id="rId72" Type="http://schemas.openxmlformats.org/officeDocument/2006/relationships/hyperlink" Target="mailto:Andrew.Prichard@pnnl.gov" TargetMode="External"/><Relationship Id="rId93" Type="http://schemas.openxmlformats.org/officeDocument/2006/relationships/hyperlink" Target="mailto:none@pnnl.gov" TargetMode="External"/><Relationship Id="rId98" Type="http://schemas.openxmlformats.org/officeDocument/2006/relationships/hyperlink" Target="mailto:none@pnnl.gov" TargetMode="External"/><Relationship Id="rId3" Type="http://schemas.openxmlformats.org/officeDocument/2006/relationships/hyperlink" Target="mailto:none@pnnl.gov" TargetMode="External"/><Relationship Id="rId25" Type="http://schemas.openxmlformats.org/officeDocument/2006/relationships/hyperlink" Target="mailto:Cougar.enderlin@pnnl.gov" TargetMode="External"/><Relationship Id="rId46" Type="http://schemas.openxmlformats.org/officeDocument/2006/relationships/hyperlink" Target="mailto:Alejandro.Heredia-Langner@pnnl.gov" TargetMode="External"/><Relationship Id="rId67" Type="http://schemas.openxmlformats.org/officeDocument/2006/relationships/hyperlink" Target="mailto:andrey.mozhayev@pn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28"/>
  <sheetViews>
    <sheetView showGridLines="0" tabSelected="1" zoomScale="80" zoomScaleNormal="80" workbookViewId="0">
      <pane xSplit="2" ySplit="12" topLeftCell="F228" activePane="bottomRight" state="frozen"/>
      <selection pane="topRight" activeCell="C1" sqref="C1"/>
      <selection pane="bottomLeft" activeCell="A11" sqref="A11"/>
      <selection pane="bottomRight" activeCell="L228" sqref="L228"/>
    </sheetView>
  </sheetViews>
  <sheetFormatPr defaultColWidth="9.109375" defaultRowHeight="13.2" x14ac:dyDescent="0.25"/>
  <cols>
    <col min="1" max="2" width="15.6640625" style="1" customWidth="1"/>
    <col min="3" max="5" width="21.109375" style="1" customWidth="1"/>
    <col min="6" max="6" width="34.5546875" style="1" bestFit="1" customWidth="1"/>
    <col min="7" max="8" width="21.109375" style="1" customWidth="1"/>
    <col min="9" max="9" width="15.6640625" style="85" customWidth="1"/>
    <col min="10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1" customWidth="1"/>
    <col min="29" max="30" width="22.6640625" style="41" customWidth="1"/>
    <col min="31" max="31" width="16.5546875" style="41" customWidth="1"/>
    <col min="32" max="32" width="9.109375" style="41" customWidth="1"/>
    <col min="33" max="33" width="11.88671875" style="41" hidden="1" customWidth="1"/>
    <col min="34" max="35" width="9.109375" style="41" hidden="1" customWidth="1"/>
    <col min="36" max="36" width="7.44140625" style="41" hidden="1" customWidth="1"/>
    <col min="37" max="40" width="9.109375" style="41" customWidth="1"/>
    <col min="41" max="41" width="9.109375" style="42" customWidth="1"/>
    <col min="42" max="44" width="9.109375" style="15" customWidth="1"/>
    <col min="45" max="45" width="9.109375" style="3" customWidth="1"/>
    <col min="46" max="46" width="9.109375" style="41" customWidth="1"/>
    <col min="47" max="48" width="9.109375" style="15" customWidth="1"/>
    <col min="49" max="49" width="9.109375" style="15"/>
    <col min="50" max="16384" width="9.109375" style="1"/>
  </cols>
  <sheetData>
    <row r="1" spans="1:101" ht="20.25" customHeight="1" x14ac:dyDescent="0.25">
      <c r="A1" s="30"/>
      <c r="C1" s="201" t="s">
        <v>39</v>
      </c>
      <c r="D1" s="201"/>
      <c r="E1" s="201"/>
      <c r="F1" s="201"/>
      <c r="G1" s="201"/>
      <c r="H1" s="201"/>
      <c r="I1" s="201"/>
      <c r="J1" s="201"/>
      <c r="K1" s="58"/>
      <c r="L1" s="35" t="s">
        <v>112</v>
      </c>
      <c r="M1" s="189" t="str">
        <f>IF(AND(M2="",M6=""),"Status:  OK","")</f>
        <v>Status:  OK</v>
      </c>
      <c r="N1" s="189"/>
      <c r="O1" s="189"/>
      <c r="S1" s="52"/>
      <c r="T1" s="52"/>
      <c r="U1" s="66"/>
      <c r="V1" s="52"/>
      <c r="W1" s="52"/>
    </row>
    <row r="2" spans="1:101" ht="6" customHeight="1" thickBot="1" x14ac:dyDescent="0.3">
      <c r="A2" s="17"/>
      <c r="B2" s="15"/>
      <c r="C2" s="15"/>
      <c r="D2" s="15"/>
      <c r="E2" s="15"/>
      <c r="F2" s="15"/>
      <c r="G2" s="15"/>
      <c r="H2" s="15"/>
      <c r="I2" s="46"/>
      <c r="J2" s="15"/>
      <c r="K2" s="3"/>
      <c r="L2" s="3"/>
      <c r="M2" s="190" t="str">
        <f>IF(IF(OR(ISBLANK(C3),ISBLANK(H3),ISBLANK(C5),ISBLANK(H5),ISBLANK(C7),ISBLANK(G7),ISBLANK(C9)),1,0)=0,"","Missing or incorrect submitter      information")</f>
        <v/>
      </c>
      <c r="N2" s="190"/>
      <c r="O2" s="190"/>
    </row>
    <row r="3" spans="1:101" s="5" customFormat="1" ht="17.399999999999999" thickBot="1" x14ac:dyDescent="0.3">
      <c r="A3" s="204" t="s">
        <v>44</v>
      </c>
      <c r="B3" s="205"/>
      <c r="C3" s="214" t="s">
        <v>113</v>
      </c>
      <c r="D3" s="215"/>
      <c r="E3" s="18"/>
      <c r="F3" s="18"/>
      <c r="G3" s="28" t="s">
        <v>45</v>
      </c>
      <c r="H3" s="80" t="s">
        <v>114</v>
      </c>
      <c r="I3" s="18"/>
      <c r="M3" s="190"/>
      <c r="N3" s="190"/>
      <c r="O3" s="190"/>
      <c r="S3" s="53"/>
      <c r="AA3" s="6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"/>
      <c r="AM3" s="4"/>
      <c r="AN3" s="25"/>
      <c r="AO3" s="25"/>
      <c r="AP3" s="25"/>
      <c r="AQ3" s="10"/>
      <c r="AR3" s="10"/>
      <c r="AS3" s="25"/>
      <c r="AT3" s="12"/>
      <c r="AU3" s="25"/>
      <c r="AV3" s="25"/>
      <c r="AW3" s="25"/>
    </row>
    <row r="4" spans="1:101" s="5" customFormat="1" ht="6" customHeight="1" thickBot="1" x14ac:dyDescent="0.3">
      <c r="A4" s="29"/>
      <c r="B4" s="29"/>
      <c r="C4" s="33"/>
      <c r="D4" s="33"/>
      <c r="E4" s="33"/>
      <c r="F4" s="33"/>
      <c r="G4" s="33"/>
      <c r="H4" s="33"/>
      <c r="I4" s="82"/>
      <c r="K4" s="28"/>
      <c r="L4" s="16"/>
      <c r="M4" s="190"/>
      <c r="N4" s="190"/>
      <c r="O4" s="190"/>
      <c r="S4" s="53"/>
      <c r="X4" s="6"/>
      <c r="Y4" s="6"/>
      <c r="Z4" s="6"/>
      <c r="AA4" s="6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4"/>
      <c r="AM4" s="4"/>
      <c r="AN4" s="25"/>
      <c r="AO4" s="25"/>
      <c r="AP4" s="25"/>
      <c r="AQ4" s="10"/>
      <c r="AR4" s="10"/>
      <c r="AS4" s="25"/>
      <c r="AT4" s="12"/>
      <c r="AU4" s="25"/>
      <c r="AV4" s="25"/>
      <c r="AW4" s="25"/>
    </row>
    <row r="5" spans="1:101" s="7" customFormat="1" ht="30" customHeight="1" thickBot="1" x14ac:dyDescent="0.3">
      <c r="A5" s="204" t="s">
        <v>46</v>
      </c>
      <c r="B5" s="205"/>
      <c r="C5" s="214" t="s">
        <v>115</v>
      </c>
      <c r="D5" s="215"/>
      <c r="E5" s="208" t="s">
        <v>53</v>
      </c>
      <c r="F5" s="208"/>
      <c r="G5" s="208"/>
      <c r="H5" s="81">
        <v>69</v>
      </c>
      <c r="I5" s="19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PNNL-Battelle</v>
      </c>
      <c r="J5" s="193"/>
      <c r="K5" s="193"/>
      <c r="L5" s="193"/>
      <c r="M5" s="193"/>
      <c r="N5" s="193"/>
      <c r="O5" s="193"/>
      <c r="P5" s="193"/>
      <c r="Q5" s="193"/>
      <c r="S5" s="53"/>
      <c r="AB5" s="14"/>
      <c r="AC5" s="14"/>
      <c r="AD5" s="14"/>
      <c r="AE5" s="14"/>
      <c r="AF5" s="4"/>
      <c r="AG5" s="4"/>
      <c r="AH5" s="14"/>
      <c r="AI5" s="14"/>
      <c r="AJ5" s="14"/>
      <c r="AK5" s="14"/>
      <c r="AL5" s="14"/>
      <c r="AM5" s="14"/>
      <c r="AN5" s="14"/>
      <c r="AO5" s="4"/>
      <c r="AP5" s="12"/>
      <c r="AQ5" s="12"/>
      <c r="AR5" s="12"/>
      <c r="AS5" s="14"/>
      <c r="AT5" s="14"/>
      <c r="AU5" s="12"/>
      <c r="AV5" s="12"/>
      <c r="AW5" s="12"/>
    </row>
    <row r="6" spans="1:101" s="22" customFormat="1" ht="6" customHeight="1" thickBot="1" x14ac:dyDescent="0.3">
      <c r="A6" s="31"/>
      <c r="B6" s="31"/>
      <c r="C6" s="18"/>
      <c r="D6" s="18"/>
      <c r="E6" s="18"/>
      <c r="F6" s="18"/>
      <c r="G6" s="18"/>
      <c r="H6" s="18"/>
      <c r="I6" s="18"/>
      <c r="J6" s="18"/>
      <c r="K6" s="18"/>
      <c r="L6" s="18"/>
      <c r="M6" s="191" t="str">
        <f>IF(OR(COUNTIF(B13:B70,"ok")=0,COUNTIF(B13:B70,"Incomplete")&gt;0),"Missing or incorrect information in data entry section","")</f>
        <v/>
      </c>
      <c r="N6" s="191"/>
      <c r="O6" s="191"/>
      <c r="S6" s="54"/>
      <c r="T6" s="54"/>
      <c r="U6" s="54"/>
      <c r="V6" s="54"/>
      <c r="W6" s="54"/>
      <c r="X6" s="21"/>
      <c r="Y6" s="20"/>
      <c r="Z6" s="40"/>
      <c r="AA6" s="40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9"/>
      <c r="AM6" s="39"/>
      <c r="AN6" s="39"/>
      <c r="AO6" s="38"/>
      <c r="AP6" s="23"/>
      <c r="AQ6" s="43"/>
      <c r="AR6" s="23"/>
      <c r="AS6" s="23"/>
      <c r="AT6" s="44"/>
      <c r="AU6" s="23"/>
      <c r="AV6" s="23"/>
      <c r="AW6" s="23"/>
      <c r="CV6" s="24"/>
      <c r="CW6" s="24"/>
    </row>
    <row r="7" spans="1:101" s="22" customFormat="1" ht="18" thickBot="1" x14ac:dyDescent="0.3">
      <c r="A7" s="209" t="s">
        <v>4</v>
      </c>
      <c r="B7" s="209"/>
      <c r="C7" s="214">
        <v>5093756747</v>
      </c>
      <c r="D7" s="215"/>
      <c r="F7" s="32" t="s">
        <v>106</v>
      </c>
      <c r="G7" s="202" t="s">
        <v>116</v>
      </c>
      <c r="H7" s="203"/>
      <c r="I7" s="18"/>
      <c r="J7" s="18"/>
      <c r="M7" s="191"/>
      <c r="N7" s="191"/>
      <c r="O7" s="191"/>
      <c r="V7" s="54"/>
      <c r="W7" s="54"/>
      <c r="X7" s="21"/>
      <c r="Y7" s="20"/>
      <c r="Z7" s="40"/>
      <c r="AA7" s="40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9"/>
      <c r="AM7" s="39"/>
      <c r="AN7" s="39"/>
      <c r="AO7" s="38"/>
      <c r="AP7" s="23"/>
      <c r="AQ7" s="43"/>
      <c r="AR7" s="23"/>
      <c r="AS7" s="23"/>
      <c r="AT7" s="44"/>
      <c r="AU7" s="23"/>
      <c r="AV7" s="23"/>
      <c r="AW7" s="23"/>
      <c r="CV7" s="24"/>
      <c r="CW7" s="24"/>
    </row>
    <row r="8" spans="1:101" s="22" customFormat="1" ht="12" customHeight="1" thickBot="1" x14ac:dyDescent="0.3">
      <c r="A8" s="31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91"/>
      <c r="N8" s="191"/>
      <c r="O8" s="191"/>
      <c r="S8" s="56"/>
      <c r="T8" s="56"/>
      <c r="U8" s="65"/>
      <c r="V8" s="56"/>
      <c r="W8" s="56"/>
      <c r="X8" s="21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39"/>
      <c r="AN8" s="39"/>
      <c r="AO8" s="38"/>
      <c r="AP8" s="23"/>
      <c r="AQ8" s="43"/>
      <c r="AR8" s="23"/>
      <c r="AS8" s="23"/>
      <c r="AT8" s="44"/>
      <c r="AU8" s="23"/>
      <c r="AV8" s="23"/>
      <c r="AW8" s="23"/>
      <c r="CV8" s="24"/>
      <c r="CW8" s="24"/>
    </row>
    <row r="9" spans="1:101" s="5" customFormat="1" ht="30.75" customHeight="1" thickBot="1" x14ac:dyDescent="0.3">
      <c r="A9" s="208" t="s">
        <v>6</v>
      </c>
      <c r="B9" s="210"/>
      <c r="C9" s="79">
        <v>44152</v>
      </c>
      <c r="D9" s="59"/>
      <c r="E9" s="59"/>
      <c r="F9" s="59"/>
      <c r="G9" s="59"/>
      <c r="H9" s="59"/>
      <c r="I9" s="83"/>
      <c r="J9" s="25"/>
      <c r="M9" s="200" t="s">
        <v>51</v>
      </c>
      <c r="N9" s="200"/>
      <c r="O9" s="200"/>
      <c r="P9" s="200"/>
      <c r="Q9" s="57"/>
      <c r="R9" s="194" t="s">
        <v>38</v>
      </c>
      <c r="S9" s="195"/>
      <c r="T9" s="195"/>
      <c r="U9" s="196"/>
      <c r="V9" s="200" t="s">
        <v>38</v>
      </c>
      <c r="W9" s="200"/>
      <c r="X9" s="200"/>
      <c r="Y9" s="200"/>
      <c r="Z9" s="200" t="s">
        <v>38</v>
      </c>
      <c r="AA9" s="200"/>
      <c r="AB9" s="200"/>
      <c r="AC9" s="200" t="s">
        <v>38</v>
      </c>
      <c r="AD9" s="200"/>
      <c r="AE9" s="200"/>
      <c r="AF9" s="14"/>
      <c r="AG9" s="14"/>
      <c r="AH9" s="14"/>
      <c r="AI9" s="14"/>
      <c r="AJ9" s="14"/>
      <c r="AK9" s="14"/>
      <c r="AL9" s="14"/>
      <c r="AM9" s="14"/>
      <c r="AN9" s="14"/>
      <c r="AO9" s="4"/>
      <c r="AP9" s="25"/>
      <c r="AQ9" s="43"/>
      <c r="AR9" s="25"/>
      <c r="AS9" s="25"/>
      <c r="AT9" s="12"/>
      <c r="AU9" s="25"/>
      <c r="AV9" s="25"/>
      <c r="AW9" s="25"/>
      <c r="CV9" s="6"/>
      <c r="CW9" s="6"/>
    </row>
    <row r="10" spans="1:101" s="5" customFormat="1" ht="18" customHeight="1" x14ac:dyDescent="0.25">
      <c r="B10" s="26"/>
      <c r="C10" s="26"/>
      <c r="D10" s="26"/>
      <c r="E10" s="26"/>
      <c r="F10" s="26"/>
      <c r="G10" s="26"/>
      <c r="H10" s="26"/>
      <c r="I10" s="84"/>
      <c r="J10" s="26"/>
      <c r="K10" s="27"/>
      <c r="L10" s="27"/>
      <c r="M10" s="200"/>
      <c r="N10" s="200"/>
      <c r="O10" s="200"/>
      <c r="P10" s="200"/>
      <c r="Q10" s="57"/>
      <c r="R10" s="197"/>
      <c r="S10" s="198"/>
      <c r="T10" s="198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14"/>
      <c r="AG10" s="14"/>
      <c r="AH10" s="14"/>
      <c r="AI10" s="14"/>
      <c r="AJ10" s="14"/>
      <c r="AK10" s="14"/>
      <c r="AL10" s="34"/>
      <c r="AM10" s="34"/>
      <c r="AN10" s="14"/>
      <c r="AO10" s="4"/>
      <c r="AP10" s="25"/>
      <c r="AQ10" s="43"/>
      <c r="AR10" s="25"/>
      <c r="AS10" s="25"/>
      <c r="AT10" s="12"/>
      <c r="AU10" s="25"/>
      <c r="AV10" s="25"/>
      <c r="AW10" s="25"/>
      <c r="CV10" s="6"/>
      <c r="CW10" s="6"/>
    </row>
    <row r="11" spans="1:101" ht="24.75" customHeight="1" x14ac:dyDescent="0.25">
      <c r="A11" s="211" t="s">
        <v>0</v>
      </c>
      <c r="B11" s="211" t="s">
        <v>2</v>
      </c>
      <c r="C11" s="206" t="s">
        <v>47</v>
      </c>
      <c r="D11" s="206" t="s">
        <v>42</v>
      </c>
      <c r="E11" s="206" t="s">
        <v>43</v>
      </c>
      <c r="F11" s="206" t="s">
        <v>107</v>
      </c>
      <c r="G11" s="200" t="s">
        <v>40</v>
      </c>
      <c r="H11" s="200"/>
      <c r="I11" s="206" t="s">
        <v>37</v>
      </c>
      <c r="J11" s="206" t="s">
        <v>36</v>
      </c>
      <c r="K11" s="206" t="s">
        <v>35</v>
      </c>
      <c r="L11" s="194" t="s">
        <v>52</v>
      </c>
      <c r="M11" s="206" t="s">
        <v>49</v>
      </c>
      <c r="N11" s="200" t="s">
        <v>33</v>
      </c>
      <c r="O11" s="200"/>
      <c r="P11" s="200" t="s">
        <v>109</v>
      </c>
      <c r="Q11" s="3"/>
      <c r="R11" s="216" t="s">
        <v>7</v>
      </c>
      <c r="S11" s="200" t="str">
        <f>D11&amp;" Status"</f>
        <v xml:space="preserve"> Last Name
of Non-Government Standards Body (NGSB)
Participant Status</v>
      </c>
      <c r="T11" s="200" t="str">
        <f>E11&amp;" Status"</f>
        <v xml:space="preserve"> First Name
of Non-Government Standards Body (NGSB)
Participant Status</v>
      </c>
      <c r="U11" s="196" t="str">
        <f>F11&amp;" Status"</f>
        <v xml:space="preserve"> Email Address
of Non-Government Standards Body (NGSB)
Participant Status</v>
      </c>
      <c r="V11" s="200" t="str">
        <f>G11</f>
        <v xml:space="preserve"> Employment Status (Complete One Column only for Each Row)</v>
      </c>
      <c r="W11" s="200"/>
      <c r="X11" s="200" t="str">
        <f>I11&amp;" Status"</f>
        <v xml:space="preserve"> Name of Non-Government Standards Body (NGSB) Status</v>
      </c>
      <c r="Y11" s="200" t="str">
        <f>J11&amp;" Status"</f>
        <v xml:space="preserve"> Country of Non-Government Standards Body (NGSB) Status</v>
      </c>
      <c r="Z11" s="200" t="str">
        <f>K11&amp;" Status"</f>
        <v xml:space="preserve"> Name of Main Committee Status</v>
      </c>
      <c r="AA11" s="200" t="str">
        <f>L11&amp;" Status"</f>
        <v xml:space="preserve"> Name and/or Number of Activity (e.g., committee, sub-committee, working group, task group) Status</v>
      </c>
      <c r="AB11" s="200" t="str">
        <f>M11&amp;" Status"</f>
        <v xml:space="preserve"> Voting Status:
'V' for Voting or
'NV' for Nonvoting Status</v>
      </c>
      <c r="AC11" s="200" t="str">
        <f>N11</f>
        <v xml:space="preserve"> Representation (Complete One Column only for Each Row)</v>
      </c>
      <c r="AD11" s="200"/>
      <c r="AE11" s="200" t="str">
        <f>P11&amp;" Status"</f>
        <v>ID/Title of Standards Relevant to DOE Mission Status</v>
      </c>
      <c r="AF11" s="42"/>
      <c r="AG11" s="15"/>
      <c r="AH11" s="15"/>
      <c r="AI11" s="15"/>
      <c r="AJ11" s="46"/>
      <c r="AK11" s="15"/>
      <c r="AL11" s="15"/>
      <c r="AM11" s="15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5" customFormat="1" ht="102" customHeight="1" thickBot="1" x14ac:dyDescent="0.3">
      <c r="A12" s="212"/>
      <c r="B12" s="212"/>
      <c r="C12" s="207"/>
      <c r="D12" s="213"/>
      <c r="E12" s="213"/>
      <c r="F12" s="213"/>
      <c r="G12" s="51" t="s">
        <v>48</v>
      </c>
      <c r="H12" s="51" t="s">
        <v>41</v>
      </c>
      <c r="I12" s="207"/>
      <c r="J12" s="207"/>
      <c r="K12" s="207"/>
      <c r="L12" s="217"/>
      <c r="M12" s="207"/>
      <c r="N12" s="49" t="s">
        <v>50</v>
      </c>
      <c r="O12" s="49" t="s">
        <v>34</v>
      </c>
      <c r="P12" s="206"/>
      <c r="Q12" s="19"/>
      <c r="R12" s="216"/>
      <c r="S12" s="200"/>
      <c r="T12" s="200"/>
      <c r="U12" s="199"/>
      <c r="V12" s="64" t="str">
        <f>G12&amp;" Status"</f>
        <v xml:space="preserve"> DOE
Enter 'D' if Participant is Employed by DOE Status</v>
      </c>
      <c r="W12" s="64" t="str">
        <f>H12&amp;" Status"</f>
        <v xml:space="preserve"> Other
Specify the Employment Status of Participant Status</v>
      </c>
      <c r="X12" s="200"/>
      <c r="Y12" s="200"/>
      <c r="Z12" s="200"/>
      <c r="AA12" s="200"/>
      <c r="AB12" s="200"/>
      <c r="AC12" s="64" t="str">
        <f>N12&amp;" Status"</f>
        <v xml:space="preserve"> DOE
Enter 'D' if You are Formally Designated as an Official DOE Representative Status</v>
      </c>
      <c r="AD12" s="64" t="str">
        <f>O12&amp;" Status"</f>
        <v xml:space="preserve"> Other
Specify the Type of Representation Below Status</v>
      </c>
      <c r="AE12" s="200"/>
      <c r="AF12" s="8"/>
      <c r="AG12" s="13" t="s">
        <v>1</v>
      </c>
      <c r="AH12" s="50">
        <v>14</v>
      </c>
      <c r="AI12" s="38"/>
      <c r="AJ12" s="47" t="s">
        <v>3</v>
      </c>
      <c r="AK12" s="25"/>
      <c r="AL12" s="25"/>
      <c r="AM12" s="25"/>
    </row>
    <row r="13" spans="1:101" s="5" customFormat="1" ht="79.8" thickTop="1" x14ac:dyDescent="0.25">
      <c r="A13" s="11">
        <v>1</v>
      </c>
      <c r="B13" s="36" t="str">
        <f t="shared" ref="B13:B38" si="0">IF(COUNTIF(R13:AE13,"")=No_of_Columns,"",IF(COUNTIF(R13:AE13,"ok")=No_of_Columns,"ok","Incomplete"))</f>
        <v>ok</v>
      </c>
      <c r="C13" s="70" t="s">
        <v>117</v>
      </c>
      <c r="D13" s="71" t="s">
        <v>118</v>
      </c>
      <c r="E13" s="71" t="s">
        <v>119</v>
      </c>
      <c r="F13" s="71" t="s">
        <v>120</v>
      </c>
      <c r="G13" s="151"/>
      <c r="H13" s="113" t="s">
        <v>121</v>
      </c>
      <c r="I13" s="153" t="s">
        <v>122</v>
      </c>
      <c r="J13" s="154" t="s">
        <v>218</v>
      </c>
      <c r="K13" s="154" t="s">
        <v>123</v>
      </c>
      <c r="L13" s="115" t="s">
        <v>124</v>
      </c>
      <c r="M13" s="152" t="s">
        <v>125</v>
      </c>
      <c r="N13" s="72"/>
      <c r="O13" s="72" t="s">
        <v>126</v>
      </c>
      <c r="P13" s="73" t="s">
        <v>127</v>
      </c>
      <c r="Q13" s="48"/>
      <c r="R13" s="55" t="str">
        <f t="shared" ref="R13:R67" si="1">IF(COUNTA($C13:$P13)=0,"",IF(ISBLANK($C13),"Empty cell",IF(OR($C13="I",$C13="R",$C13="T"),"ok","Entry should be one of 'I', 'R', or 'T'")))</f>
        <v>ok</v>
      </c>
      <c r="S13" s="55" t="str">
        <f>IF(COUNTA($C13:$P13)=0,"",IF(ISBLANK(D13),"Empty cell","ok"))</f>
        <v>ok</v>
      </c>
      <c r="T13" s="55" t="str">
        <f>IF(COUNTA($C13:$P13)=0,"",IF(ISBLANK(E13),"Empty cell","ok"))</f>
        <v>ok</v>
      </c>
      <c r="U13" s="55" t="str">
        <f>IF(COUNTA($C13:$P13)=0,"",IF(ISBLANK(F13),"Empty cell",IF(IF(ISERROR(FIND("@",F13)),1,0)+IF(ISERROR(FIND(".",F13)),1,0)&gt;0,"Entry is not an email address","ok")))</f>
        <v>ok</v>
      </c>
      <c r="V13" s="55" t="str">
        <f>IF(COUNTA($C13:$P13)=0,"",IF(G13="D",IF(ISBLANK(H13),"ok","Entries should not be made in both columns"),IF(ISBLANK(G13),IF(ISBLANK(H13),"Empty cell","ok"),"Entry should be 'D'")))</f>
        <v>ok</v>
      </c>
      <c r="W13" s="55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5" t="str">
        <f t="shared" ref="X13:X67" si="2">IF(COUNTA($C13:$P13)=0,"",IF(ISBLANK($I13),"Empty cell","ok"))</f>
        <v>ok</v>
      </c>
      <c r="Y13" s="55" t="str">
        <f t="shared" ref="Y13:Y67" si="3">IF(COUNTA($C13:$P13)=0,"",IF(ISBLANK($J13),"Empty cell","ok"))</f>
        <v>ok</v>
      </c>
      <c r="Z13" s="55" t="str">
        <f t="shared" ref="Z13:Z67" si="4">IF(COUNTA($C13:$P13)=0,"",IF(ISBLANK($K13),"Empty cell","ok"))</f>
        <v>ok</v>
      </c>
      <c r="AA13" s="55" t="str">
        <f t="shared" ref="AA13:AA67" si="5">IF(COUNTA($C13:$P13)=0,"",IF(ISBLANK($L13),"Empty cell","ok"))</f>
        <v>ok</v>
      </c>
      <c r="AB13" s="55" t="str">
        <f t="shared" ref="AB13:AB67" si="6">IF(COUNTA($C13:$P13)=0,"",IF(C13="T",IF(ISBLANK($M13),"ok","No entry should be made"),IF(ISBLANK($M13),"Empty cell",IF(OR($M13="V",$M13="NV"),"ok","Entry should be one of 'V' or 'NV'"))))</f>
        <v>ok</v>
      </c>
      <c r="AC13" s="55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5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5" t="str">
        <f t="shared" ref="AE13:AE67" si="7">IF(COUNTA($C13:$P13)=0,"",IF(C13="T",IF(ISBLANK($P13),"ok","No entry should be made"),IF(ISBLANK($P13),"Empty cell","ok")))</f>
        <v>ok</v>
      </c>
      <c r="AF13" s="4"/>
      <c r="AI13" s="10"/>
      <c r="AJ13" s="12" t="s">
        <v>5</v>
      </c>
      <c r="AK13" s="25"/>
      <c r="AL13" s="25"/>
      <c r="AM13" s="25"/>
    </row>
    <row r="14" spans="1:101" s="5" customFormat="1" ht="66" x14ac:dyDescent="0.25">
      <c r="A14" s="11">
        <v>1</v>
      </c>
      <c r="B14" s="36" t="str">
        <f t="shared" ref="B14:B15" si="8">IF(COUNTIF(R14:AE14,"")=No_of_Columns,"",IF(COUNTIF(R14:AE14,"ok")=No_of_Columns,"ok","Incomplete"))</f>
        <v>ok</v>
      </c>
      <c r="C14" s="74" t="s">
        <v>128</v>
      </c>
      <c r="D14" s="95" t="s">
        <v>457</v>
      </c>
      <c r="E14" s="95" t="s">
        <v>458</v>
      </c>
      <c r="F14" s="86" t="s">
        <v>132</v>
      </c>
      <c r="G14" s="87"/>
      <c r="H14" s="113" t="s">
        <v>121</v>
      </c>
      <c r="I14" s="154" t="s">
        <v>217</v>
      </c>
      <c r="J14" s="154" t="s">
        <v>218</v>
      </c>
      <c r="K14" s="155" t="s">
        <v>459</v>
      </c>
      <c r="L14" s="156" t="s">
        <v>460</v>
      </c>
      <c r="M14" s="91"/>
      <c r="N14" s="76"/>
      <c r="O14" s="76"/>
      <c r="P14" s="77"/>
      <c r="Q14" s="48"/>
      <c r="R14" s="55" t="str">
        <f t="shared" si="1"/>
        <v>ok</v>
      </c>
      <c r="S14" s="55" t="str">
        <f t="shared" ref="S14:S15" si="9">IF(COUNTA($C14:$P14)=0,"",IF(ISBLANK(D14),"Empty cell","ok"))</f>
        <v>ok</v>
      </c>
      <c r="T14" s="55" t="str">
        <f t="shared" ref="T14:T15" si="10">IF(COUNTA($C14:$P14)=0,"",IF(ISBLANK(E14),"Empty cell","ok"))</f>
        <v>ok</v>
      </c>
      <c r="U14" s="55" t="str">
        <f t="shared" ref="U14:U15" si="11">IF(COUNTA($C14:$P14)=0,"",IF(ISBLANK(F14),"Empty cell",IF(IF(ISERROR(FIND("@",F14)),1,0)+IF(ISERROR(FIND(".",F14)),1,0)&gt;0,"Entry is not an email address","ok")))</f>
        <v>ok</v>
      </c>
      <c r="V14" s="55" t="str">
        <f t="shared" ref="V14:V15" si="12">IF(COUNTA($C14:$P14)=0,"",IF(G14="D",IF(ISBLANK(H14),"ok","Entries should not be made in both columns"),IF(ISBLANK(G14),IF(ISBLANK(H14),"Empty cell","ok"),"Entry should be 'D'")))</f>
        <v>ok</v>
      </c>
      <c r="W14" s="55" t="str">
        <f t="shared" ref="W14:W15" si="13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5" t="str">
        <f t="shared" si="2"/>
        <v>ok</v>
      </c>
      <c r="Y14" s="55" t="str">
        <f t="shared" si="3"/>
        <v>ok</v>
      </c>
      <c r="Z14" s="55" t="str">
        <f t="shared" si="4"/>
        <v>ok</v>
      </c>
      <c r="AA14" s="55" t="str">
        <f t="shared" si="5"/>
        <v>ok</v>
      </c>
      <c r="AB14" s="55" t="str">
        <f t="shared" ref="AB14:AB15" si="14">IF(COUNTA($C14:$P14)=0,"",IF(C14="T",IF(ISBLANK($M14),"ok","No entry should be made"),IF(ISBLANK($M14),"Empty cell",IF(OR($M14="V",$M14="NV"),"ok","Entry should be one of 'V' or 'NV'"))))</f>
        <v>ok</v>
      </c>
      <c r="AC14" s="55" t="str">
        <f t="shared" ref="AC14:AC15" si="15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5" t="str">
        <f t="shared" ref="AD14:AD15" si="16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5" t="str">
        <f t="shared" ref="AE14:AE15" si="17">IF(COUNTA($C14:$P14)=0,"",IF(C14="T",IF(ISBLANK($P14),"ok","No entry should be made"),IF(ISBLANK($P14),"Empty cell","ok")))</f>
        <v>ok</v>
      </c>
      <c r="AF14" s="4"/>
      <c r="AG14" s="25"/>
      <c r="AH14" s="45"/>
      <c r="AI14" s="10"/>
      <c r="AJ14" s="12" t="s">
        <v>5</v>
      </c>
      <c r="AK14" s="25"/>
      <c r="AL14" s="25"/>
      <c r="AM14" s="25"/>
    </row>
    <row r="15" spans="1:101" s="5" customFormat="1" ht="66" x14ac:dyDescent="0.25">
      <c r="A15" s="11">
        <v>2</v>
      </c>
      <c r="B15" s="36" t="str">
        <f t="shared" si="8"/>
        <v>ok</v>
      </c>
      <c r="C15" s="74" t="s">
        <v>128</v>
      </c>
      <c r="D15" s="95" t="s">
        <v>457</v>
      </c>
      <c r="E15" s="95" t="s">
        <v>458</v>
      </c>
      <c r="F15" s="86" t="s">
        <v>132</v>
      </c>
      <c r="G15" s="87"/>
      <c r="H15" s="113" t="s">
        <v>121</v>
      </c>
      <c r="I15" s="154" t="s">
        <v>217</v>
      </c>
      <c r="J15" s="154" t="s">
        <v>218</v>
      </c>
      <c r="K15" s="155" t="s">
        <v>461</v>
      </c>
      <c r="L15" s="156" t="s">
        <v>462</v>
      </c>
      <c r="M15" s="91"/>
      <c r="N15" s="76"/>
      <c r="O15" s="76"/>
      <c r="P15" s="77"/>
      <c r="Q15" s="48"/>
      <c r="R15" s="55" t="str">
        <f t="shared" si="1"/>
        <v>ok</v>
      </c>
      <c r="S15" s="55" t="str">
        <f t="shared" si="9"/>
        <v>ok</v>
      </c>
      <c r="T15" s="55" t="str">
        <f t="shared" si="10"/>
        <v>ok</v>
      </c>
      <c r="U15" s="55" t="str">
        <f t="shared" si="11"/>
        <v>ok</v>
      </c>
      <c r="V15" s="55" t="str">
        <f t="shared" si="12"/>
        <v>ok</v>
      </c>
      <c r="W15" s="55" t="str">
        <f t="shared" si="13"/>
        <v>ok</v>
      </c>
      <c r="X15" s="55" t="str">
        <f t="shared" si="2"/>
        <v>ok</v>
      </c>
      <c r="Y15" s="55" t="str">
        <f t="shared" si="3"/>
        <v>ok</v>
      </c>
      <c r="Z15" s="55" t="str">
        <f t="shared" si="4"/>
        <v>ok</v>
      </c>
      <c r="AA15" s="55" t="str">
        <f t="shared" si="5"/>
        <v>ok</v>
      </c>
      <c r="AB15" s="55" t="str">
        <f t="shared" si="14"/>
        <v>ok</v>
      </c>
      <c r="AC15" s="55" t="str">
        <f t="shared" si="15"/>
        <v>ok</v>
      </c>
      <c r="AD15" s="55" t="str">
        <f t="shared" si="16"/>
        <v>ok</v>
      </c>
      <c r="AE15" s="55" t="str">
        <f t="shared" si="17"/>
        <v>ok</v>
      </c>
      <c r="AF15" s="4"/>
      <c r="AG15" s="25"/>
      <c r="AH15" s="10"/>
      <c r="AI15" s="10"/>
      <c r="AJ15" s="12" t="s">
        <v>5</v>
      </c>
      <c r="AK15" s="25"/>
      <c r="AL15" s="25"/>
      <c r="AM15" s="25"/>
    </row>
    <row r="16" spans="1:101" s="5" customFormat="1" ht="26.4" x14ac:dyDescent="0.25">
      <c r="A16" s="11">
        <v>3</v>
      </c>
      <c r="B16" s="36" t="str">
        <f t="shared" si="0"/>
        <v>ok</v>
      </c>
      <c r="C16" s="74" t="s">
        <v>128</v>
      </c>
      <c r="D16" s="75" t="s">
        <v>129</v>
      </c>
      <c r="E16" s="75" t="s">
        <v>130</v>
      </c>
      <c r="F16" s="86" t="s">
        <v>132</v>
      </c>
      <c r="G16" s="76"/>
      <c r="H16" s="150" t="s">
        <v>133</v>
      </c>
      <c r="I16" s="157" t="s">
        <v>134</v>
      </c>
      <c r="J16" s="154" t="s">
        <v>218</v>
      </c>
      <c r="K16" s="159" t="s">
        <v>136</v>
      </c>
      <c r="L16" s="93" t="s">
        <v>144</v>
      </c>
      <c r="M16" s="76"/>
      <c r="N16" s="76"/>
      <c r="O16" s="76"/>
      <c r="P16" s="77"/>
      <c r="Q16" s="48"/>
      <c r="R16" s="55" t="str">
        <f t="shared" si="1"/>
        <v>ok</v>
      </c>
      <c r="S16" s="55" t="str">
        <f t="shared" ref="S16:S38" si="18">IF(COUNTA($C16:$P16)=0,"",IF(ISBLANK(D16),"Empty cell","ok"))</f>
        <v>ok</v>
      </c>
      <c r="T16" s="55" t="str">
        <f t="shared" ref="T16:T67" si="19">IF(COUNTA($C16:$P16)=0,"",IF(ISBLANK(E16),"Empty cell","ok"))</f>
        <v>ok</v>
      </c>
      <c r="U16" s="55" t="str">
        <f t="shared" ref="U16:U67" si="20">IF(COUNTA($C16:$P16)=0,"",IF(ISBLANK(F16),"Empty cell",IF(IF(ISERROR(FIND("@",F16)),1,0)+IF(ISERROR(FIND(".",F16)),1,0)&gt;0,"Entry is not an email address","ok")))</f>
        <v>ok</v>
      </c>
      <c r="V16" s="55" t="str">
        <f t="shared" ref="V16:V67" si="21">IF(COUNTA($C16:$P16)=0,"",IF(G16="D",IF(ISBLANK(H16),"ok","Entries should not be made in both columns"),IF(ISBLANK(G16),IF(ISBLANK(H16),"Empty cell","ok"),"Entry should be 'D'")))</f>
        <v>ok</v>
      </c>
      <c r="W16" s="55" t="str">
        <f t="shared" ref="W16:W67" si="22">IF(COUNTA($C16:$P16)=0,"",IF(G16="D",IF(ISBLANK(H16),"ok","Entries should not be made in both columns"),IF(ISBLANK(G16),IF(ISBLANK(H16),"Empty cell","ok"),IF(ISBLANK(H16),"ok","Entries should not be made in both columns"))))</f>
        <v>ok</v>
      </c>
      <c r="X16" s="55" t="str">
        <f t="shared" si="2"/>
        <v>ok</v>
      </c>
      <c r="Y16" s="55" t="str">
        <f t="shared" si="3"/>
        <v>ok</v>
      </c>
      <c r="Z16" s="55" t="str">
        <f t="shared" si="4"/>
        <v>ok</v>
      </c>
      <c r="AA16" s="55" t="str">
        <f t="shared" si="5"/>
        <v>ok</v>
      </c>
      <c r="AB16" s="55" t="str">
        <f t="shared" si="6"/>
        <v>ok</v>
      </c>
      <c r="AC16" s="55" t="str">
        <f t="shared" ref="AC16:AC67" si="23">IF(COUNTA($C16:$P16)=0,"",IF(C16="T",IF(ISBLANK($N16),"ok","No entry should be made"),IF(N16="D",IF(ISBLANK(O16),"ok","Entries should not be made in both columns"),IF(ISBLANK(N16),IF(ISBLANK(O16),"Empty cell","ok"),"Entry should be 'D'"))))</f>
        <v>ok</v>
      </c>
      <c r="AD16" s="55" t="str">
        <f t="shared" ref="AD16:AD67" si="24">IF(COUNTA($C16:$P16)=0,"",IF(C16="T",IF(ISBLANK($O16),"ok","No entry should be made"),IF(N16="D",IF(ISBLANK(O16),"ok","Entries should not be made in both columns"),IF(ISBLANK(N16),IF(ISBLANK(O16),"Empty cell","ok"),IF(ISBLANK(O16),"ok","Entries should not be made in both columns")))))</f>
        <v>ok</v>
      </c>
      <c r="AE16" s="55" t="str">
        <f t="shared" si="7"/>
        <v>ok</v>
      </c>
      <c r="AF16" s="4"/>
      <c r="AG16" s="25"/>
      <c r="AH16" s="45"/>
      <c r="AI16" s="10"/>
      <c r="AJ16" s="12" t="s">
        <v>5</v>
      </c>
      <c r="AK16" s="25"/>
      <c r="AL16" s="25"/>
      <c r="AM16" s="25"/>
    </row>
    <row r="17" spans="1:39" s="5" customFormat="1" ht="26.4" x14ac:dyDescent="0.25">
      <c r="A17" s="11">
        <v>4</v>
      </c>
      <c r="B17" s="36" t="str">
        <f t="shared" si="0"/>
        <v>ok</v>
      </c>
      <c r="C17" s="74" t="s">
        <v>128</v>
      </c>
      <c r="D17" s="75" t="s">
        <v>129</v>
      </c>
      <c r="E17" s="75" t="s">
        <v>130</v>
      </c>
      <c r="F17" s="86" t="s">
        <v>132</v>
      </c>
      <c r="G17" s="76"/>
      <c r="H17" s="76" t="s">
        <v>133</v>
      </c>
      <c r="I17" s="158" t="s">
        <v>134</v>
      </c>
      <c r="J17" s="154" t="s">
        <v>218</v>
      </c>
      <c r="K17" s="160" t="s">
        <v>137</v>
      </c>
      <c r="L17" s="77" t="s">
        <v>145</v>
      </c>
      <c r="M17" s="76"/>
      <c r="N17" s="76"/>
      <c r="O17" s="76"/>
      <c r="P17" s="77"/>
      <c r="Q17" s="48"/>
      <c r="R17" s="55" t="str">
        <f t="shared" si="1"/>
        <v>ok</v>
      </c>
      <c r="S17" s="55" t="str">
        <f t="shared" si="18"/>
        <v>ok</v>
      </c>
      <c r="T17" s="55" t="str">
        <f t="shared" si="19"/>
        <v>ok</v>
      </c>
      <c r="U17" s="55" t="str">
        <f t="shared" si="20"/>
        <v>ok</v>
      </c>
      <c r="V17" s="55" t="str">
        <f t="shared" si="21"/>
        <v>ok</v>
      </c>
      <c r="W17" s="55" t="str">
        <f t="shared" si="22"/>
        <v>ok</v>
      </c>
      <c r="X17" s="55" t="str">
        <f t="shared" si="2"/>
        <v>ok</v>
      </c>
      <c r="Y17" s="55" t="str">
        <f t="shared" si="3"/>
        <v>ok</v>
      </c>
      <c r="Z17" s="55" t="str">
        <f t="shared" si="4"/>
        <v>ok</v>
      </c>
      <c r="AA17" s="55" t="str">
        <f t="shared" si="5"/>
        <v>ok</v>
      </c>
      <c r="AB17" s="55" t="str">
        <f t="shared" si="6"/>
        <v>ok</v>
      </c>
      <c r="AC17" s="55" t="str">
        <f t="shared" si="23"/>
        <v>ok</v>
      </c>
      <c r="AD17" s="55" t="str">
        <f t="shared" si="24"/>
        <v>ok</v>
      </c>
      <c r="AE17" s="55" t="str">
        <f t="shared" si="7"/>
        <v>ok</v>
      </c>
      <c r="AF17" s="4"/>
      <c r="AG17" s="25"/>
      <c r="AH17" s="10"/>
      <c r="AI17" s="10"/>
      <c r="AJ17" s="12" t="s">
        <v>5</v>
      </c>
      <c r="AK17" s="25"/>
      <c r="AL17" s="25"/>
      <c r="AM17" s="25"/>
    </row>
    <row r="18" spans="1:39" s="5" customFormat="1" ht="26.4" x14ac:dyDescent="0.25">
      <c r="A18" s="11">
        <v>5</v>
      </c>
      <c r="B18" s="36" t="str">
        <f t="shared" si="0"/>
        <v>ok</v>
      </c>
      <c r="C18" s="74" t="s">
        <v>128</v>
      </c>
      <c r="D18" s="75" t="s">
        <v>129</v>
      </c>
      <c r="E18" s="75" t="s">
        <v>130</v>
      </c>
      <c r="F18" s="86" t="s">
        <v>132</v>
      </c>
      <c r="G18" s="76"/>
      <c r="H18" s="76" t="s">
        <v>133</v>
      </c>
      <c r="I18" s="158" t="s">
        <v>134</v>
      </c>
      <c r="J18" s="154" t="s">
        <v>218</v>
      </c>
      <c r="K18" s="160" t="s">
        <v>138</v>
      </c>
      <c r="L18" s="77" t="s">
        <v>146</v>
      </c>
      <c r="M18" s="76"/>
      <c r="N18" s="76"/>
      <c r="O18" s="76"/>
      <c r="P18" s="77"/>
      <c r="Q18" s="48"/>
      <c r="R18" s="55" t="str">
        <f t="shared" si="1"/>
        <v>ok</v>
      </c>
      <c r="S18" s="55" t="str">
        <f t="shared" si="18"/>
        <v>ok</v>
      </c>
      <c r="T18" s="55" t="str">
        <f t="shared" si="19"/>
        <v>ok</v>
      </c>
      <c r="U18" s="55" t="str">
        <f t="shared" si="20"/>
        <v>ok</v>
      </c>
      <c r="V18" s="55" t="str">
        <f t="shared" si="21"/>
        <v>ok</v>
      </c>
      <c r="W18" s="55" t="str">
        <f t="shared" si="22"/>
        <v>ok</v>
      </c>
      <c r="X18" s="55" t="str">
        <f t="shared" si="2"/>
        <v>ok</v>
      </c>
      <c r="Y18" s="55" t="str">
        <f t="shared" si="3"/>
        <v>ok</v>
      </c>
      <c r="Z18" s="55" t="str">
        <f t="shared" si="4"/>
        <v>ok</v>
      </c>
      <c r="AA18" s="55" t="str">
        <f t="shared" si="5"/>
        <v>ok</v>
      </c>
      <c r="AB18" s="55" t="str">
        <f t="shared" si="6"/>
        <v>ok</v>
      </c>
      <c r="AC18" s="55" t="str">
        <f t="shared" si="23"/>
        <v>ok</v>
      </c>
      <c r="AD18" s="55" t="str">
        <f t="shared" si="24"/>
        <v>ok</v>
      </c>
      <c r="AE18" s="55" t="str">
        <f t="shared" si="7"/>
        <v>ok</v>
      </c>
      <c r="AF18" s="4"/>
      <c r="AG18" s="12"/>
      <c r="AH18" s="14"/>
      <c r="AI18" s="14"/>
      <c r="AJ18" s="12" t="s">
        <v>5</v>
      </c>
      <c r="AK18" s="25"/>
      <c r="AL18" s="25"/>
      <c r="AM18" s="25"/>
    </row>
    <row r="19" spans="1:39" s="5" customFormat="1" ht="26.4" x14ac:dyDescent="0.25">
      <c r="A19" s="11">
        <v>6</v>
      </c>
      <c r="B19" s="36" t="str">
        <f t="shared" si="0"/>
        <v>ok</v>
      </c>
      <c r="C19" s="74" t="s">
        <v>128</v>
      </c>
      <c r="D19" s="75" t="s">
        <v>129</v>
      </c>
      <c r="E19" s="75" t="s">
        <v>130</v>
      </c>
      <c r="F19" s="86" t="s">
        <v>132</v>
      </c>
      <c r="G19" s="76"/>
      <c r="H19" s="76" t="s">
        <v>133</v>
      </c>
      <c r="I19" s="158" t="s">
        <v>134</v>
      </c>
      <c r="J19" s="154" t="s">
        <v>218</v>
      </c>
      <c r="K19" s="160" t="s">
        <v>139</v>
      </c>
      <c r="L19" s="77" t="s">
        <v>147</v>
      </c>
      <c r="M19" s="76"/>
      <c r="N19" s="76"/>
      <c r="O19" s="76"/>
      <c r="P19" s="77"/>
      <c r="Q19" s="48"/>
      <c r="R19" s="55" t="str">
        <f t="shared" si="1"/>
        <v>ok</v>
      </c>
      <c r="S19" s="55" t="str">
        <f t="shared" si="18"/>
        <v>ok</v>
      </c>
      <c r="T19" s="55" t="str">
        <f t="shared" si="19"/>
        <v>ok</v>
      </c>
      <c r="U19" s="55" t="str">
        <f t="shared" si="20"/>
        <v>ok</v>
      </c>
      <c r="V19" s="55" t="str">
        <f t="shared" si="21"/>
        <v>ok</v>
      </c>
      <c r="W19" s="55" t="str">
        <f t="shared" si="22"/>
        <v>ok</v>
      </c>
      <c r="X19" s="55" t="str">
        <f t="shared" si="2"/>
        <v>ok</v>
      </c>
      <c r="Y19" s="55" t="str">
        <f t="shared" si="3"/>
        <v>ok</v>
      </c>
      <c r="Z19" s="55" t="str">
        <f t="shared" si="4"/>
        <v>ok</v>
      </c>
      <c r="AA19" s="55" t="str">
        <f t="shared" si="5"/>
        <v>ok</v>
      </c>
      <c r="AB19" s="55" t="str">
        <f t="shared" si="6"/>
        <v>ok</v>
      </c>
      <c r="AC19" s="55" t="str">
        <f t="shared" si="23"/>
        <v>ok</v>
      </c>
      <c r="AD19" s="55" t="str">
        <f t="shared" si="24"/>
        <v>ok</v>
      </c>
      <c r="AE19" s="55" t="str">
        <f t="shared" si="7"/>
        <v>ok</v>
      </c>
      <c r="AF19" s="4"/>
      <c r="AG19" s="13"/>
      <c r="AH19" s="9"/>
      <c r="AI19" s="9"/>
      <c r="AJ19" s="12" t="s">
        <v>5</v>
      </c>
      <c r="AK19" s="25"/>
      <c r="AL19" s="25"/>
      <c r="AM19" s="25"/>
    </row>
    <row r="20" spans="1:39" s="5" customFormat="1" ht="39.6" x14ac:dyDescent="0.25">
      <c r="A20" s="11">
        <v>7</v>
      </c>
      <c r="B20" s="36" t="str">
        <f t="shared" si="0"/>
        <v>ok</v>
      </c>
      <c r="C20" s="74" t="s">
        <v>128</v>
      </c>
      <c r="D20" s="75" t="s">
        <v>129</v>
      </c>
      <c r="E20" s="75" t="s">
        <v>130</v>
      </c>
      <c r="F20" s="86" t="s">
        <v>132</v>
      </c>
      <c r="G20" s="76"/>
      <c r="H20" s="76" t="s">
        <v>133</v>
      </c>
      <c r="I20" s="158" t="s">
        <v>135</v>
      </c>
      <c r="J20" s="154" t="s">
        <v>218</v>
      </c>
      <c r="K20" s="160" t="s">
        <v>140</v>
      </c>
      <c r="L20" s="77" t="s">
        <v>148</v>
      </c>
      <c r="M20" s="76"/>
      <c r="N20" s="76"/>
      <c r="O20" s="76"/>
      <c r="P20" s="77"/>
      <c r="Q20" s="48"/>
      <c r="R20" s="55" t="str">
        <f t="shared" si="1"/>
        <v>ok</v>
      </c>
      <c r="S20" s="55" t="str">
        <f t="shared" si="18"/>
        <v>ok</v>
      </c>
      <c r="T20" s="55" t="str">
        <f t="shared" si="19"/>
        <v>ok</v>
      </c>
      <c r="U20" s="55" t="str">
        <f t="shared" si="20"/>
        <v>ok</v>
      </c>
      <c r="V20" s="55" t="str">
        <f t="shared" si="21"/>
        <v>ok</v>
      </c>
      <c r="W20" s="55" t="str">
        <f t="shared" si="22"/>
        <v>ok</v>
      </c>
      <c r="X20" s="55" t="str">
        <f t="shared" si="2"/>
        <v>ok</v>
      </c>
      <c r="Y20" s="55" t="str">
        <f t="shared" si="3"/>
        <v>ok</v>
      </c>
      <c r="Z20" s="55" t="str">
        <f t="shared" si="4"/>
        <v>ok</v>
      </c>
      <c r="AA20" s="55" t="str">
        <f t="shared" si="5"/>
        <v>ok</v>
      </c>
      <c r="AB20" s="55" t="str">
        <f t="shared" si="6"/>
        <v>ok</v>
      </c>
      <c r="AC20" s="55" t="str">
        <f t="shared" si="23"/>
        <v>ok</v>
      </c>
      <c r="AD20" s="55" t="str">
        <f t="shared" si="24"/>
        <v>ok</v>
      </c>
      <c r="AE20" s="55" t="str">
        <f t="shared" si="7"/>
        <v>ok</v>
      </c>
      <c r="AF20" s="4"/>
      <c r="AG20" s="10"/>
      <c r="AH20" s="10"/>
      <c r="AI20" s="10"/>
      <c r="AJ20" s="12" t="s">
        <v>5</v>
      </c>
      <c r="AK20" s="25"/>
      <c r="AL20" s="25"/>
      <c r="AM20" s="25"/>
    </row>
    <row r="21" spans="1:39" s="5" customFormat="1" ht="39.6" x14ac:dyDescent="0.25">
      <c r="A21" s="11">
        <v>8</v>
      </c>
      <c r="B21" s="36" t="str">
        <f t="shared" si="0"/>
        <v>ok</v>
      </c>
      <c r="C21" s="74" t="s">
        <v>128</v>
      </c>
      <c r="D21" s="75" t="s">
        <v>129</v>
      </c>
      <c r="E21" s="75" t="s">
        <v>130</v>
      </c>
      <c r="F21" s="86" t="s">
        <v>132</v>
      </c>
      <c r="G21" s="76"/>
      <c r="H21" s="76" t="s">
        <v>133</v>
      </c>
      <c r="I21" s="158" t="s">
        <v>135</v>
      </c>
      <c r="J21" s="154" t="s">
        <v>218</v>
      </c>
      <c r="K21" s="160" t="s">
        <v>141</v>
      </c>
      <c r="L21" s="77" t="s">
        <v>150</v>
      </c>
      <c r="M21" s="76"/>
      <c r="N21" s="76"/>
      <c r="O21" s="76"/>
      <c r="P21" s="77"/>
      <c r="Q21" s="48"/>
      <c r="R21" s="55" t="str">
        <f t="shared" si="1"/>
        <v>ok</v>
      </c>
      <c r="S21" s="55" t="str">
        <f t="shared" si="18"/>
        <v>ok</v>
      </c>
      <c r="T21" s="55" t="str">
        <f t="shared" si="19"/>
        <v>ok</v>
      </c>
      <c r="U21" s="55" t="str">
        <f t="shared" si="20"/>
        <v>ok</v>
      </c>
      <c r="V21" s="55" t="str">
        <f t="shared" si="21"/>
        <v>ok</v>
      </c>
      <c r="W21" s="55" t="str">
        <f t="shared" si="22"/>
        <v>ok</v>
      </c>
      <c r="X21" s="55" t="str">
        <f t="shared" si="2"/>
        <v>ok</v>
      </c>
      <c r="Y21" s="55" t="str">
        <f t="shared" si="3"/>
        <v>ok</v>
      </c>
      <c r="Z21" s="55" t="str">
        <f t="shared" si="4"/>
        <v>ok</v>
      </c>
      <c r="AA21" s="55" t="str">
        <f t="shared" si="5"/>
        <v>ok</v>
      </c>
      <c r="AB21" s="55" t="str">
        <f t="shared" si="6"/>
        <v>ok</v>
      </c>
      <c r="AC21" s="55" t="str">
        <f t="shared" si="23"/>
        <v>ok</v>
      </c>
      <c r="AD21" s="55" t="str">
        <f t="shared" si="24"/>
        <v>ok</v>
      </c>
      <c r="AE21" s="55" t="str">
        <f t="shared" si="7"/>
        <v>ok</v>
      </c>
      <c r="AF21" s="4"/>
      <c r="AG21" s="10"/>
      <c r="AH21" s="10"/>
      <c r="AI21" s="10"/>
      <c r="AJ21" s="12" t="s">
        <v>5</v>
      </c>
      <c r="AK21" s="25"/>
      <c r="AL21" s="25"/>
      <c r="AM21" s="25"/>
    </row>
    <row r="22" spans="1:39" s="5" customFormat="1" ht="39.6" x14ac:dyDescent="0.25">
      <c r="A22" s="11">
        <v>9</v>
      </c>
      <c r="B22" s="36" t="str">
        <f t="shared" si="0"/>
        <v>ok</v>
      </c>
      <c r="C22" s="74" t="s">
        <v>128</v>
      </c>
      <c r="D22" s="75" t="s">
        <v>129</v>
      </c>
      <c r="E22" s="75" t="s">
        <v>130</v>
      </c>
      <c r="F22" s="86" t="s">
        <v>132</v>
      </c>
      <c r="G22" s="76"/>
      <c r="H22" s="76" t="s">
        <v>133</v>
      </c>
      <c r="I22" s="158" t="s">
        <v>135</v>
      </c>
      <c r="J22" s="154" t="s">
        <v>218</v>
      </c>
      <c r="K22" s="160" t="s">
        <v>142</v>
      </c>
      <c r="L22" s="77" t="s">
        <v>149</v>
      </c>
      <c r="M22" s="76"/>
      <c r="N22" s="76"/>
      <c r="O22" s="76"/>
      <c r="P22" s="77"/>
      <c r="Q22" s="48"/>
      <c r="R22" s="55" t="str">
        <f t="shared" si="1"/>
        <v>ok</v>
      </c>
      <c r="S22" s="55" t="str">
        <f t="shared" si="18"/>
        <v>ok</v>
      </c>
      <c r="T22" s="55" t="str">
        <f t="shared" si="19"/>
        <v>ok</v>
      </c>
      <c r="U22" s="55" t="str">
        <f t="shared" si="20"/>
        <v>ok</v>
      </c>
      <c r="V22" s="55" t="str">
        <f t="shared" si="21"/>
        <v>ok</v>
      </c>
      <c r="W22" s="55" t="str">
        <f t="shared" si="22"/>
        <v>ok</v>
      </c>
      <c r="X22" s="55" t="str">
        <f t="shared" si="2"/>
        <v>ok</v>
      </c>
      <c r="Y22" s="55" t="str">
        <f t="shared" si="3"/>
        <v>ok</v>
      </c>
      <c r="Z22" s="55" t="str">
        <f t="shared" si="4"/>
        <v>ok</v>
      </c>
      <c r="AA22" s="55" t="str">
        <f t="shared" si="5"/>
        <v>ok</v>
      </c>
      <c r="AB22" s="55" t="str">
        <f t="shared" si="6"/>
        <v>ok</v>
      </c>
      <c r="AC22" s="55" t="str">
        <f t="shared" si="23"/>
        <v>ok</v>
      </c>
      <c r="AD22" s="55" t="str">
        <f t="shared" si="24"/>
        <v>ok</v>
      </c>
      <c r="AE22" s="55" t="str">
        <f t="shared" si="7"/>
        <v>ok</v>
      </c>
      <c r="AF22" s="4"/>
      <c r="AG22" s="10"/>
      <c r="AH22" s="10"/>
      <c r="AI22" s="10"/>
      <c r="AJ22" s="12" t="s">
        <v>5</v>
      </c>
      <c r="AK22" s="25"/>
      <c r="AL22" s="25"/>
      <c r="AM22" s="25"/>
    </row>
    <row r="23" spans="1:39" s="5" customFormat="1" ht="39.6" x14ac:dyDescent="0.25">
      <c r="A23" s="11">
        <v>10</v>
      </c>
      <c r="B23" s="36" t="str">
        <f t="shared" si="0"/>
        <v>ok</v>
      </c>
      <c r="C23" s="74" t="s">
        <v>128</v>
      </c>
      <c r="D23" s="75" t="s">
        <v>129</v>
      </c>
      <c r="E23" s="75" t="s">
        <v>130</v>
      </c>
      <c r="F23" s="86" t="s">
        <v>132</v>
      </c>
      <c r="G23" s="76"/>
      <c r="H23" s="76" t="s">
        <v>133</v>
      </c>
      <c r="I23" s="158" t="s">
        <v>135</v>
      </c>
      <c r="J23" s="154" t="s">
        <v>218</v>
      </c>
      <c r="K23" s="160" t="s">
        <v>143</v>
      </c>
      <c r="L23" s="77" t="s">
        <v>151</v>
      </c>
      <c r="M23" s="76"/>
      <c r="N23" s="76"/>
      <c r="O23" s="76"/>
      <c r="P23" s="77"/>
      <c r="Q23" s="48"/>
      <c r="R23" s="55" t="str">
        <f t="shared" si="1"/>
        <v>ok</v>
      </c>
      <c r="S23" s="55" t="str">
        <f t="shared" si="18"/>
        <v>ok</v>
      </c>
      <c r="T23" s="55" t="str">
        <f t="shared" si="19"/>
        <v>ok</v>
      </c>
      <c r="U23" s="55" t="str">
        <f t="shared" si="20"/>
        <v>ok</v>
      </c>
      <c r="V23" s="55" t="str">
        <f t="shared" si="21"/>
        <v>ok</v>
      </c>
      <c r="W23" s="55" t="str">
        <f t="shared" si="22"/>
        <v>ok</v>
      </c>
      <c r="X23" s="55" t="str">
        <f t="shared" si="2"/>
        <v>ok</v>
      </c>
      <c r="Y23" s="55" t="str">
        <f t="shared" si="3"/>
        <v>ok</v>
      </c>
      <c r="Z23" s="55" t="str">
        <f t="shared" si="4"/>
        <v>ok</v>
      </c>
      <c r="AA23" s="55" t="str">
        <f t="shared" si="5"/>
        <v>ok</v>
      </c>
      <c r="AB23" s="55" t="str">
        <f t="shared" si="6"/>
        <v>ok</v>
      </c>
      <c r="AC23" s="55" t="str">
        <f t="shared" si="23"/>
        <v>ok</v>
      </c>
      <c r="AD23" s="55" t="str">
        <f t="shared" si="24"/>
        <v>ok</v>
      </c>
      <c r="AE23" s="55" t="str">
        <f t="shared" si="7"/>
        <v>ok</v>
      </c>
      <c r="AF23" s="4"/>
      <c r="AG23" s="10"/>
      <c r="AH23" s="10"/>
      <c r="AI23" s="10"/>
      <c r="AJ23" s="12" t="s">
        <v>5</v>
      </c>
      <c r="AK23" s="25"/>
      <c r="AL23" s="25"/>
      <c r="AM23" s="25"/>
    </row>
    <row r="24" spans="1:39" s="5" customFormat="1" ht="52.8" x14ac:dyDescent="0.25">
      <c r="A24" s="11">
        <v>11</v>
      </c>
      <c r="B24" s="36" t="str">
        <f t="shared" si="0"/>
        <v>ok</v>
      </c>
      <c r="C24" s="74" t="s">
        <v>128</v>
      </c>
      <c r="D24" s="75" t="s">
        <v>153</v>
      </c>
      <c r="E24" s="75" t="s">
        <v>154</v>
      </c>
      <c r="F24" s="86" t="s">
        <v>132</v>
      </c>
      <c r="G24" s="76"/>
      <c r="H24" s="76" t="s">
        <v>121</v>
      </c>
      <c r="I24" s="158" t="s">
        <v>155</v>
      </c>
      <c r="J24" s="154" t="s">
        <v>218</v>
      </c>
      <c r="K24" s="160" t="s">
        <v>156</v>
      </c>
      <c r="L24" s="77" t="s">
        <v>157</v>
      </c>
      <c r="M24" s="76"/>
      <c r="N24" s="76"/>
      <c r="O24" s="76"/>
      <c r="P24" s="78"/>
      <c r="Q24" s="48"/>
      <c r="R24" s="55" t="str">
        <f t="shared" si="1"/>
        <v>ok</v>
      </c>
      <c r="S24" s="55" t="str">
        <f t="shared" si="18"/>
        <v>ok</v>
      </c>
      <c r="T24" s="55" t="str">
        <f t="shared" si="19"/>
        <v>ok</v>
      </c>
      <c r="U24" s="55" t="str">
        <f t="shared" si="20"/>
        <v>ok</v>
      </c>
      <c r="V24" s="55" t="str">
        <f t="shared" si="21"/>
        <v>ok</v>
      </c>
      <c r="W24" s="55" t="str">
        <f t="shared" si="22"/>
        <v>ok</v>
      </c>
      <c r="X24" s="55" t="str">
        <f t="shared" si="2"/>
        <v>ok</v>
      </c>
      <c r="Y24" s="55" t="str">
        <f t="shared" si="3"/>
        <v>ok</v>
      </c>
      <c r="Z24" s="55" t="str">
        <f t="shared" si="4"/>
        <v>ok</v>
      </c>
      <c r="AA24" s="55" t="str">
        <f t="shared" si="5"/>
        <v>ok</v>
      </c>
      <c r="AB24" s="55" t="str">
        <f t="shared" si="6"/>
        <v>ok</v>
      </c>
      <c r="AC24" s="55" t="str">
        <f t="shared" si="23"/>
        <v>ok</v>
      </c>
      <c r="AD24" s="55" t="str">
        <f t="shared" si="24"/>
        <v>ok</v>
      </c>
      <c r="AE24" s="55" t="str">
        <f t="shared" si="7"/>
        <v>ok</v>
      </c>
      <c r="AF24" s="4"/>
      <c r="AG24" s="10"/>
      <c r="AH24" s="10"/>
      <c r="AI24" s="10"/>
      <c r="AJ24" s="12" t="s">
        <v>5</v>
      </c>
      <c r="AK24" s="25"/>
      <c r="AL24" s="25"/>
      <c r="AM24" s="25"/>
    </row>
    <row r="25" spans="1:39" s="5" customFormat="1" ht="39.6" x14ac:dyDescent="0.25">
      <c r="A25" s="11">
        <v>12</v>
      </c>
      <c r="B25" s="36" t="str">
        <f t="shared" si="0"/>
        <v>ok</v>
      </c>
      <c r="C25" s="74" t="s">
        <v>128</v>
      </c>
      <c r="D25" s="75" t="s">
        <v>153</v>
      </c>
      <c r="E25" s="75" t="s">
        <v>154</v>
      </c>
      <c r="F25" s="86" t="s">
        <v>132</v>
      </c>
      <c r="G25" s="76"/>
      <c r="H25" s="76" t="s">
        <v>121</v>
      </c>
      <c r="I25" s="158" t="s">
        <v>155</v>
      </c>
      <c r="J25" s="154" t="s">
        <v>218</v>
      </c>
      <c r="K25" s="160" t="s">
        <v>158</v>
      </c>
      <c r="L25" s="92" t="s">
        <v>157</v>
      </c>
      <c r="M25" s="76"/>
      <c r="N25" s="76"/>
      <c r="O25" s="76"/>
      <c r="P25" s="78"/>
      <c r="Q25" s="48"/>
      <c r="R25" s="55" t="str">
        <f t="shared" si="1"/>
        <v>ok</v>
      </c>
      <c r="S25" s="55" t="str">
        <f t="shared" si="18"/>
        <v>ok</v>
      </c>
      <c r="T25" s="55" t="str">
        <f t="shared" si="19"/>
        <v>ok</v>
      </c>
      <c r="U25" s="55" t="str">
        <f t="shared" si="20"/>
        <v>ok</v>
      </c>
      <c r="V25" s="55" t="str">
        <f t="shared" si="21"/>
        <v>ok</v>
      </c>
      <c r="W25" s="55" t="str">
        <f t="shared" si="22"/>
        <v>ok</v>
      </c>
      <c r="X25" s="55" t="str">
        <f t="shared" si="2"/>
        <v>ok</v>
      </c>
      <c r="Y25" s="55" t="str">
        <f t="shared" si="3"/>
        <v>ok</v>
      </c>
      <c r="Z25" s="55" t="str">
        <f t="shared" si="4"/>
        <v>ok</v>
      </c>
      <c r="AA25" s="55" t="str">
        <f t="shared" si="5"/>
        <v>ok</v>
      </c>
      <c r="AB25" s="55" t="str">
        <f t="shared" si="6"/>
        <v>ok</v>
      </c>
      <c r="AC25" s="55" t="str">
        <f t="shared" si="23"/>
        <v>ok</v>
      </c>
      <c r="AD25" s="55" t="str">
        <f t="shared" si="24"/>
        <v>ok</v>
      </c>
      <c r="AE25" s="55" t="str">
        <f t="shared" si="7"/>
        <v>ok</v>
      </c>
      <c r="AF25" s="4"/>
      <c r="AG25" s="10"/>
      <c r="AH25" s="10"/>
      <c r="AI25" s="10"/>
      <c r="AJ25" s="12" t="s">
        <v>5</v>
      </c>
      <c r="AK25" s="25"/>
      <c r="AL25" s="25"/>
      <c r="AM25" s="25"/>
    </row>
    <row r="26" spans="1:39" s="5" customFormat="1" ht="39.6" x14ac:dyDescent="0.25">
      <c r="A26" s="11">
        <v>13</v>
      </c>
      <c r="B26" s="36" t="str">
        <f t="shared" si="0"/>
        <v>ok</v>
      </c>
      <c r="C26" s="74" t="s">
        <v>117</v>
      </c>
      <c r="D26" s="75" t="s">
        <v>159</v>
      </c>
      <c r="E26" s="75" t="s">
        <v>160</v>
      </c>
      <c r="F26" s="75" t="s">
        <v>161</v>
      </c>
      <c r="G26" s="76"/>
      <c r="H26" s="76" t="s">
        <v>121</v>
      </c>
      <c r="I26" s="158" t="s">
        <v>135</v>
      </c>
      <c r="J26" s="154" t="s">
        <v>162</v>
      </c>
      <c r="K26" s="162" t="s">
        <v>163</v>
      </c>
      <c r="L26" s="94" t="s">
        <v>164</v>
      </c>
      <c r="M26" s="91" t="s">
        <v>125</v>
      </c>
      <c r="N26" s="76"/>
      <c r="O26" s="76" t="s">
        <v>168</v>
      </c>
      <c r="P26" s="88" t="s">
        <v>165</v>
      </c>
      <c r="Q26" s="48"/>
      <c r="R26" s="55" t="str">
        <f t="shared" si="1"/>
        <v>ok</v>
      </c>
      <c r="S26" s="55" t="str">
        <f t="shared" si="18"/>
        <v>ok</v>
      </c>
      <c r="T26" s="55" t="str">
        <f t="shared" si="19"/>
        <v>ok</v>
      </c>
      <c r="U26" s="55" t="str">
        <f t="shared" si="20"/>
        <v>ok</v>
      </c>
      <c r="V26" s="55" t="str">
        <f t="shared" si="21"/>
        <v>ok</v>
      </c>
      <c r="W26" s="55" t="str">
        <f t="shared" si="22"/>
        <v>ok</v>
      </c>
      <c r="X26" s="55" t="str">
        <f t="shared" si="2"/>
        <v>ok</v>
      </c>
      <c r="Y26" s="55" t="str">
        <f>IF(COUNTA($C26:$P26)=0,"",IF(ISBLANK(#REF!),"Empty cell","ok"))</f>
        <v>ok</v>
      </c>
      <c r="Z26" s="55" t="str">
        <f>IF(COUNTA($C26:$P26)=0,"",IF(ISBLANK($J26),"Empty cell","ok"))</f>
        <v>ok</v>
      </c>
      <c r="AA26" s="55" t="str">
        <f>IF(COUNTA($C26:$P26)=0,"",IF(ISBLANK($K26),"Empty cell","ok"))</f>
        <v>ok</v>
      </c>
      <c r="AB26" s="55" t="str">
        <f t="shared" si="6"/>
        <v>ok</v>
      </c>
      <c r="AC26" s="55" t="str">
        <f t="shared" si="23"/>
        <v>ok</v>
      </c>
      <c r="AD26" s="55" t="str">
        <f t="shared" si="24"/>
        <v>ok</v>
      </c>
      <c r="AE26" s="55" t="str">
        <f t="shared" si="7"/>
        <v>ok</v>
      </c>
      <c r="AF26" s="4"/>
      <c r="AG26" s="10"/>
      <c r="AH26" s="10"/>
      <c r="AI26" s="10"/>
      <c r="AJ26" s="12" t="s">
        <v>5</v>
      </c>
      <c r="AK26" s="25"/>
      <c r="AL26" s="25"/>
      <c r="AM26" s="25"/>
    </row>
    <row r="27" spans="1:39" s="5" customFormat="1" ht="39.6" x14ac:dyDescent="0.25">
      <c r="A27" s="11">
        <v>14</v>
      </c>
      <c r="B27" s="36" t="str">
        <f t="shared" si="0"/>
        <v>ok</v>
      </c>
      <c r="C27" s="74" t="s">
        <v>117</v>
      </c>
      <c r="D27" s="75" t="s">
        <v>159</v>
      </c>
      <c r="E27" s="75" t="s">
        <v>160</v>
      </c>
      <c r="F27" s="75" t="s">
        <v>161</v>
      </c>
      <c r="G27" s="76"/>
      <c r="H27" s="76" t="s">
        <v>121</v>
      </c>
      <c r="I27" s="158" t="s">
        <v>135</v>
      </c>
      <c r="J27" s="154" t="s">
        <v>162</v>
      </c>
      <c r="K27" s="162" t="s">
        <v>163</v>
      </c>
      <c r="L27" s="94" t="s">
        <v>164</v>
      </c>
      <c r="M27" s="91" t="s">
        <v>125</v>
      </c>
      <c r="N27" s="76"/>
      <c r="O27" s="87" t="s">
        <v>739</v>
      </c>
      <c r="P27" s="90" t="s">
        <v>166</v>
      </c>
      <c r="Q27" s="48"/>
      <c r="R27" s="55" t="str">
        <f t="shared" si="1"/>
        <v>ok</v>
      </c>
      <c r="S27" s="55" t="str">
        <f t="shared" si="18"/>
        <v>ok</v>
      </c>
      <c r="T27" s="55" t="str">
        <f t="shared" si="19"/>
        <v>ok</v>
      </c>
      <c r="U27" s="55" t="str">
        <f t="shared" si="20"/>
        <v>ok</v>
      </c>
      <c r="V27" s="55" t="str">
        <f t="shared" si="21"/>
        <v>ok</v>
      </c>
      <c r="W27" s="55" t="str">
        <f t="shared" si="22"/>
        <v>ok</v>
      </c>
      <c r="X27" s="55" t="str">
        <f t="shared" si="2"/>
        <v>ok</v>
      </c>
      <c r="Y27" s="55" t="str">
        <f t="shared" si="3"/>
        <v>ok</v>
      </c>
      <c r="Z27" s="55" t="str">
        <f t="shared" si="4"/>
        <v>ok</v>
      </c>
      <c r="AA27" s="55" t="str">
        <f t="shared" si="5"/>
        <v>ok</v>
      </c>
      <c r="AB27" s="55" t="str">
        <f t="shared" si="6"/>
        <v>ok</v>
      </c>
      <c r="AC27" s="55" t="str">
        <f t="shared" si="23"/>
        <v>ok</v>
      </c>
      <c r="AD27" s="55" t="str">
        <f t="shared" si="24"/>
        <v>ok</v>
      </c>
      <c r="AE27" s="55" t="str">
        <f t="shared" si="7"/>
        <v>ok</v>
      </c>
      <c r="AF27" s="4"/>
      <c r="AG27" s="10"/>
      <c r="AH27" s="10"/>
      <c r="AI27" s="10"/>
      <c r="AJ27" s="12" t="s">
        <v>5</v>
      </c>
      <c r="AK27" s="25"/>
      <c r="AL27" s="25"/>
      <c r="AM27" s="25"/>
    </row>
    <row r="28" spans="1:39" s="5" customFormat="1" ht="39.6" x14ac:dyDescent="0.25">
      <c r="A28" s="11">
        <v>15</v>
      </c>
      <c r="B28" s="36" t="str">
        <f t="shared" si="0"/>
        <v>ok</v>
      </c>
      <c r="C28" s="74" t="s">
        <v>117</v>
      </c>
      <c r="D28" s="75" t="s">
        <v>159</v>
      </c>
      <c r="E28" s="75" t="s">
        <v>160</v>
      </c>
      <c r="F28" s="75" t="s">
        <v>161</v>
      </c>
      <c r="G28" s="76"/>
      <c r="H28" s="76" t="s">
        <v>121</v>
      </c>
      <c r="I28" s="158" t="s">
        <v>135</v>
      </c>
      <c r="J28" s="154" t="s">
        <v>162</v>
      </c>
      <c r="K28" s="162" t="s">
        <v>163</v>
      </c>
      <c r="L28" s="94" t="s">
        <v>164</v>
      </c>
      <c r="M28" s="91" t="s">
        <v>125</v>
      </c>
      <c r="N28" s="76"/>
      <c r="O28" s="61" t="s">
        <v>168</v>
      </c>
      <c r="P28" s="90" t="s">
        <v>167</v>
      </c>
      <c r="Q28" s="48"/>
      <c r="R28" s="55" t="str">
        <f t="shared" si="1"/>
        <v>ok</v>
      </c>
      <c r="S28" s="55" t="str">
        <f t="shared" si="18"/>
        <v>ok</v>
      </c>
      <c r="T28" s="55" t="str">
        <f t="shared" si="19"/>
        <v>ok</v>
      </c>
      <c r="U28" s="55" t="str">
        <f t="shared" si="20"/>
        <v>ok</v>
      </c>
      <c r="V28" s="55" t="str">
        <f t="shared" si="21"/>
        <v>ok</v>
      </c>
      <c r="W28" s="55" t="str">
        <f t="shared" si="22"/>
        <v>ok</v>
      </c>
      <c r="X28" s="55" t="str">
        <f t="shared" si="2"/>
        <v>ok</v>
      </c>
      <c r="Y28" s="55" t="str">
        <f t="shared" si="3"/>
        <v>ok</v>
      </c>
      <c r="Z28" s="55" t="str">
        <f t="shared" si="4"/>
        <v>ok</v>
      </c>
      <c r="AA28" s="55" t="str">
        <f t="shared" si="5"/>
        <v>ok</v>
      </c>
      <c r="AB28" s="55" t="str">
        <f t="shared" si="6"/>
        <v>ok</v>
      </c>
      <c r="AC28" s="55" t="str">
        <f t="shared" si="23"/>
        <v>ok</v>
      </c>
      <c r="AD28" s="55" t="str">
        <f t="shared" si="24"/>
        <v>ok</v>
      </c>
      <c r="AE28" s="55" t="str">
        <f t="shared" si="7"/>
        <v>ok</v>
      </c>
      <c r="AF28" s="4"/>
      <c r="AG28" s="10"/>
      <c r="AH28" s="10"/>
      <c r="AI28" s="10"/>
      <c r="AJ28" s="12" t="s">
        <v>5</v>
      </c>
      <c r="AK28" s="25"/>
      <c r="AL28" s="25"/>
      <c r="AM28" s="25"/>
    </row>
    <row r="29" spans="1:39" s="5" customFormat="1" ht="26.4" x14ac:dyDescent="0.25">
      <c r="A29" s="11">
        <v>16</v>
      </c>
      <c r="B29" s="36" t="str">
        <f t="shared" si="0"/>
        <v>ok</v>
      </c>
      <c r="C29" s="74" t="s">
        <v>128</v>
      </c>
      <c r="D29" s="95" t="s">
        <v>169</v>
      </c>
      <c r="E29" s="95" t="s">
        <v>170</v>
      </c>
      <c r="F29" s="75" t="s">
        <v>132</v>
      </c>
      <c r="G29" s="76"/>
      <c r="H29" s="76" t="s">
        <v>174</v>
      </c>
      <c r="I29" s="161" t="s">
        <v>171</v>
      </c>
      <c r="J29" s="154" t="s">
        <v>218</v>
      </c>
      <c r="K29" s="160" t="s">
        <v>172</v>
      </c>
      <c r="L29" s="93" t="s">
        <v>173</v>
      </c>
      <c r="M29" s="76"/>
      <c r="N29" s="76"/>
      <c r="O29" s="76"/>
      <c r="P29" s="89"/>
      <c r="Q29" s="48"/>
      <c r="R29" s="55" t="str">
        <f t="shared" si="1"/>
        <v>ok</v>
      </c>
      <c r="S29" s="55" t="str">
        <f t="shared" si="18"/>
        <v>ok</v>
      </c>
      <c r="T29" s="55" t="str">
        <f t="shared" si="19"/>
        <v>ok</v>
      </c>
      <c r="U29" s="55" t="str">
        <f t="shared" si="20"/>
        <v>ok</v>
      </c>
      <c r="V29" s="55" t="str">
        <f t="shared" si="21"/>
        <v>ok</v>
      </c>
      <c r="W29" s="55" t="str">
        <f t="shared" si="22"/>
        <v>ok</v>
      </c>
      <c r="X29" s="55" t="str">
        <f t="shared" si="2"/>
        <v>ok</v>
      </c>
      <c r="Y29" s="55" t="str">
        <f t="shared" si="3"/>
        <v>ok</v>
      </c>
      <c r="Z29" s="55" t="str">
        <f t="shared" si="4"/>
        <v>ok</v>
      </c>
      <c r="AA29" s="55" t="str">
        <f t="shared" si="5"/>
        <v>ok</v>
      </c>
      <c r="AB29" s="55" t="str">
        <f t="shared" si="6"/>
        <v>ok</v>
      </c>
      <c r="AC29" s="55" t="str">
        <f t="shared" si="23"/>
        <v>ok</v>
      </c>
      <c r="AD29" s="55" t="str">
        <f t="shared" si="24"/>
        <v>ok</v>
      </c>
      <c r="AE29" s="55" t="str">
        <f t="shared" si="7"/>
        <v>ok</v>
      </c>
      <c r="AF29" s="4"/>
      <c r="AG29" s="10"/>
      <c r="AH29" s="10"/>
      <c r="AI29" s="10"/>
      <c r="AJ29" s="12" t="s">
        <v>5</v>
      </c>
      <c r="AK29" s="25"/>
      <c r="AL29" s="25"/>
      <c r="AM29" s="25"/>
    </row>
    <row r="30" spans="1:39" s="5" customFormat="1" ht="52.8" x14ac:dyDescent="0.25">
      <c r="A30" s="11">
        <v>17</v>
      </c>
      <c r="B30" s="36" t="str">
        <f t="shared" si="0"/>
        <v>ok</v>
      </c>
      <c r="C30" s="74" t="s">
        <v>128</v>
      </c>
      <c r="D30" s="75" t="s">
        <v>175</v>
      </c>
      <c r="E30" s="75" t="s">
        <v>176</v>
      </c>
      <c r="F30" s="86" t="s">
        <v>132</v>
      </c>
      <c r="G30" s="76"/>
      <c r="H30" s="76" t="s">
        <v>174</v>
      </c>
      <c r="I30" s="158" t="s">
        <v>177</v>
      </c>
      <c r="J30" s="154" t="s">
        <v>218</v>
      </c>
      <c r="K30" s="160" t="s">
        <v>178</v>
      </c>
      <c r="L30" s="77" t="s">
        <v>179</v>
      </c>
      <c r="M30" s="76"/>
      <c r="N30" s="76"/>
      <c r="O30" s="76"/>
      <c r="P30" s="78"/>
      <c r="Q30" s="48"/>
      <c r="R30" s="55" t="str">
        <f t="shared" si="1"/>
        <v>ok</v>
      </c>
      <c r="S30" s="55" t="str">
        <f t="shared" si="18"/>
        <v>ok</v>
      </c>
      <c r="T30" s="55" t="str">
        <f t="shared" si="19"/>
        <v>ok</v>
      </c>
      <c r="U30" s="55" t="str">
        <f t="shared" si="20"/>
        <v>ok</v>
      </c>
      <c r="V30" s="55" t="str">
        <f t="shared" si="21"/>
        <v>ok</v>
      </c>
      <c r="W30" s="55" t="str">
        <f t="shared" si="22"/>
        <v>ok</v>
      </c>
      <c r="X30" s="55" t="str">
        <f t="shared" si="2"/>
        <v>ok</v>
      </c>
      <c r="Y30" s="55" t="str">
        <f t="shared" si="3"/>
        <v>ok</v>
      </c>
      <c r="Z30" s="55" t="str">
        <f t="shared" si="4"/>
        <v>ok</v>
      </c>
      <c r="AA30" s="55" t="str">
        <f t="shared" si="5"/>
        <v>ok</v>
      </c>
      <c r="AB30" s="55" t="str">
        <f t="shared" si="6"/>
        <v>ok</v>
      </c>
      <c r="AC30" s="55" t="str">
        <f t="shared" si="23"/>
        <v>ok</v>
      </c>
      <c r="AD30" s="55" t="str">
        <f t="shared" si="24"/>
        <v>ok</v>
      </c>
      <c r="AE30" s="55" t="str">
        <f t="shared" si="7"/>
        <v>ok</v>
      </c>
      <c r="AF30" s="4"/>
      <c r="AG30" s="10"/>
      <c r="AH30" s="10"/>
      <c r="AI30" s="10"/>
      <c r="AJ30" s="12" t="s">
        <v>5</v>
      </c>
      <c r="AK30" s="25"/>
      <c r="AL30" s="25"/>
      <c r="AM30" s="25"/>
    </row>
    <row r="31" spans="1:39" s="5" customFormat="1" ht="92.4" x14ac:dyDescent="0.25">
      <c r="A31" s="11">
        <v>18</v>
      </c>
      <c r="B31" s="36" t="str">
        <f t="shared" si="0"/>
        <v>ok</v>
      </c>
      <c r="C31" s="74" t="s">
        <v>117</v>
      </c>
      <c r="D31" s="75" t="s">
        <v>180</v>
      </c>
      <c r="E31" s="75" t="s">
        <v>181</v>
      </c>
      <c r="F31" s="75" t="s">
        <v>182</v>
      </c>
      <c r="G31" s="76"/>
      <c r="H31" s="76" t="s">
        <v>121</v>
      </c>
      <c r="I31" s="158" t="s">
        <v>183</v>
      </c>
      <c r="J31" s="154" t="s">
        <v>218</v>
      </c>
      <c r="K31" s="160" t="s">
        <v>184</v>
      </c>
      <c r="L31" s="77" t="s">
        <v>185</v>
      </c>
      <c r="M31" s="76" t="s">
        <v>125</v>
      </c>
      <c r="N31" s="76"/>
      <c r="O31" s="76" t="s">
        <v>168</v>
      </c>
      <c r="P31" s="78" t="s">
        <v>186</v>
      </c>
      <c r="Q31" s="48"/>
      <c r="R31" s="55" t="str">
        <f t="shared" si="1"/>
        <v>ok</v>
      </c>
      <c r="S31" s="55" t="str">
        <f t="shared" si="18"/>
        <v>ok</v>
      </c>
      <c r="T31" s="55" t="str">
        <f t="shared" si="19"/>
        <v>ok</v>
      </c>
      <c r="U31" s="55" t="str">
        <f t="shared" si="20"/>
        <v>ok</v>
      </c>
      <c r="V31" s="55" t="str">
        <f t="shared" si="21"/>
        <v>ok</v>
      </c>
      <c r="W31" s="55" t="str">
        <f t="shared" si="22"/>
        <v>ok</v>
      </c>
      <c r="X31" s="55" t="str">
        <f t="shared" si="2"/>
        <v>ok</v>
      </c>
      <c r="Y31" s="55" t="str">
        <f t="shared" si="3"/>
        <v>ok</v>
      </c>
      <c r="Z31" s="55" t="str">
        <f t="shared" si="4"/>
        <v>ok</v>
      </c>
      <c r="AA31" s="55" t="str">
        <f t="shared" si="5"/>
        <v>ok</v>
      </c>
      <c r="AB31" s="55" t="str">
        <f t="shared" si="6"/>
        <v>ok</v>
      </c>
      <c r="AC31" s="55" t="str">
        <f t="shared" si="23"/>
        <v>ok</v>
      </c>
      <c r="AD31" s="55" t="str">
        <f t="shared" si="24"/>
        <v>ok</v>
      </c>
      <c r="AE31" s="55" t="str">
        <f t="shared" si="7"/>
        <v>ok</v>
      </c>
      <c r="AF31" s="4"/>
      <c r="AG31" s="10"/>
      <c r="AH31" s="10"/>
      <c r="AI31" s="10"/>
      <c r="AJ31" s="12" t="s">
        <v>5</v>
      </c>
      <c r="AK31" s="25"/>
      <c r="AL31" s="25"/>
      <c r="AM31" s="25"/>
    </row>
    <row r="32" spans="1:39" s="5" customFormat="1" ht="52.8" x14ac:dyDescent="0.25">
      <c r="A32" s="11">
        <v>19</v>
      </c>
      <c r="B32" s="36" t="str">
        <f t="shared" si="0"/>
        <v>ok</v>
      </c>
      <c r="C32" s="74" t="s">
        <v>117</v>
      </c>
      <c r="D32" s="75" t="s">
        <v>187</v>
      </c>
      <c r="E32" s="75" t="s">
        <v>119</v>
      </c>
      <c r="F32" s="75" t="s">
        <v>188</v>
      </c>
      <c r="G32" s="76"/>
      <c r="H32" s="76" t="s">
        <v>121</v>
      </c>
      <c r="I32" s="158" t="s">
        <v>189</v>
      </c>
      <c r="J32" s="154" t="s">
        <v>218</v>
      </c>
      <c r="K32" s="160" t="s">
        <v>190</v>
      </c>
      <c r="L32" s="77" t="s">
        <v>191</v>
      </c>
      <c r="M32" s="76" t="s">
        <v>125</v>
      </c>
      <c r="N32" s="76"/>
      <c r="O32" s="76" t="s">
        <v>168</v>
      </c>
      <c r="P32" s="78" t="s">
        <v>192</v>
      </c>
      <c r="Q32" s="48"/>
      <c r="R32" s="55" t="str">
        <f t="shared" si="1"/>
        <v>ok</v>
      </c>
      <c r="S32" s="55" t="str">
        <f t="shared" si="18"/>
        <v>ok</v>
      </c>
      <c r="T32" s="55" t="str">
        <f t="shared" si="19"/>
        <v>ok</v>
      </c>
      <c r="U32" s="55" t="str">
        <f t="shared" si="20"/>
        <v>ok</v>
      </c>
      <c r="V32" s="55" t="str">
        <f t="shared" si="21"/>
        <v>ok</v>
      </c>
      <c r="W32" s="55" t="str">
        <f t="shared" si="22"/>
        <v>ok</v>
      </c>
      <c r="X32" s="55" t="str">
        <f t="shared" si="2"/>
        <v>ok</v>
      </c>
      <c r="Y32" s="55" t="str">
        <f t="shared" si="3"/>
        <v>ok</v>
      </c>
      <c r="Z32" s="55" t="str">
        <f t="shared" si="4"/>
        <v>ok</v>
      </c>
      <c r="AA32" s="55" t="str">
        <f t="shared" si="5"/>
        <v>ok</v>
      </c>
      <c r="AB32" s="55" t="str">
        <f t="shared" si="6"/>
        <v>ok</v>
      </c>
      <c r="AC32" s="55" t="str">
        <f t="shared" si="23"/>
        <v>ok</v>
      </c>
      <c r="AD32" s="55" t="str">
        <f t="shared" si="24"/>
        <v>ok</v>
      </c>
      <c r="AE32" s="55" t="str">
        <f t="shared" si="7"/>
        <v>ok</v>
      </c>
      <c r="AF32" s="4"/>
      <c r="AG32" s="10"/>
      <c r="AH32" s="10"/>
      <c r="AI32" s="10"/>
      <c r="AJ32" s="12" t="s">
        <v>5</v>
      </c>
      <c r="AK32" s="25"/>
      <c r="AL32" s="25"/>
      <c r="AM32" s="25"/>
    </row>
    <row r="33" spans="1:39" s="5" customFormat="1" ht="26.4" x14ac:dyDescent="0.25">
      <c r="A33" s="11">
        <v>20</v>
      </c>
      <c r="B33" s="36" t="str">
        <f t="shared" si="0"/>
        <v>ok</v>
      </c>
      <c r="C33" s="74" t="s">
        <v>128</v>
      </c>
      <c r="D33" s="75" t="s">
        <v>193</v>
      </c>
      <c r="E33" s="75" t="s">
        <v>194</v>
      </c>
      <c r="F33" s="86" t="s">
        <v>132</v>
      </c>
      <c r="G33" s="76"/>
      <c r="H33" s="76" t="s">
        <v>174</v>
      </c>
      <c r="I33" s="158" t="s">
        <v>195</v>
      </c>
      <c r="J33" s="154" t="s">
        <v>218</v>
      </c>
      <c r="K33" s="160" t="s">
        <v>196</v>
      </c>
      <c r="L33" s="77" t="s">
        <v>196</v>
      </c>
      <c r="M33" s="76"/>
      <c r="N33" s="76"/>
      <c r="O33" s="76"/>
      <c r="P33" s="78"/>
      <c r="Q33" s="48"/>
      <c r="R33" s="55" t="str">
        <f t="shared" si="1"/>
        <v>ok</v>
      </c>
      <c r="S33" s="55" t="str">
        <f t="shared" si="18"/>
        <v>ok</v>
      </c>
      <c r="T33" s="55" t="str">
        <f t="shared" si="19"/>
        <v>ok</v>
      </c>
      <c r="U33" s="55" t="str">
        <f t="shared" si="20"/>
        <v>ok</v>
      </c>
      <c r="V33" s="55" t="str">
        <f t="shared" si="21"/>
        <v>ok</v>
      </c>
      <c r="W33" s="55" t="str">
        <f t="shared" si="22"/>
        <v>ok</v>
      </c>
      <c r="X33" s="55" t="str">
        <f t="shared" si="2"/>
        <v>ok</v>
      </c>
      <c r="Y33" s="55" t="str">
        <f t="shared" si="3"/>
        <v>ok</v>
      </c>
      <c r="Z33" s="55" t="str">
        <f t="shared" si="4"/>
        <v>ok</v>
      </c>
      <c r="AA33" s="55" t="str">
        <f t="shared" si="5"/>
        <v>ok</v>
      </c>
      <c r="AB33" s="55" t="str">
        <f t="shared" si="6"/>
        <v>ok</v>
      </c>
      <c r="AC33" s="55" t="str">
        <f t="shared" si="23"/>
        <v>ok</v>
      </c>
      <c r="AD33" s="55" t="str">
        <f t="shared" si="24"/>
        <v>ok</v>
      </c>
      <c r="AE33" s="55" t="str">
        <f t="shared" si="7"/>
        <v>ok</v>
      </c>
      <c r="AF33" s="4"/>
      <c r="AG33" s="10"/>
      <c r="AH33" s="10"/>
      <c r="AI33" s="10"/>
      <c r="AJ33" s="12" t="s">
        <v>5</v>
      </c>
      <c r="AK33" s="25"/>
      <c r="AL33" s="25"/>
      <c r="AM33" s="25"/>
    </row>
    <row r="34" spans="1:39" s="5" customFormat="1" ht="39.6" x14ac:dyDescent="0.25">
      <c r="A34" s="11">
        <v>21</v>
      </c>
      <c r="B34" s="36" t="str">
        <f t="shared" si="0"/>
        <v>ok</v>
      </c>
      <c r="C34" s="74" t="s">
        <v>128</v>
      </c>
      <c r="D34" s="75" t="s">
        <v>193</v>
      </c>
      <c r="E34" s="75" t="s">
        <v>194</v>
      </c>
      <c r="F34" s="86" t="s">
        <v>132</v>
      </c>
      <c r="G34" s="76"/>
      <c r="H34" s="76" t="s">
        <v>174</v>
      </c>
      <c r="I34" s="158" t="s">
        <v>195</v>
      </c>
      <c r="J34" s="154" t="s">
        <v>218</v>
      </c>
      <c r="K34" s="160" t="s">
        <v>197</v>
      </c>
      <c r="L34" s="77" t="s">
        <v>202</v>
      </c>
      <c r="M34" s="76"/>
      <c r="N34" s="76"/>
      <c r="O34" s="76"/>
      <c r="P34" s="78"/>
      <c r="Q34" s="48"/>
      <c r="R34" s="55" t="str">
        <f t="shared" si="1"/>
        <v>ok</v>
      </c>
      <c r="S34" s="55" t="str">
        <f t="shared" si="18"/>
        <v>ok</v>
      </c>
      <c r="T34" s="55" t="str">
        <f t="shared" si="19"/>
        <v>ok</v>
      </c>
      <c r="U34" s="55" t="str">
        <f t="shared" si="20"/>
        <v>ok</v>
      </c>
      <c r="V34" s="55" t="str">
        <f t="shared" si="21"/>
        <v>ok</v>
      </c>
      <c r="W34" s="55" t="str">
        <f t="shared" si="22"/>
        <v>ok</v>
      </c>
      <c r="X34" s="55" t="str">
        <f t="shared" si="2"/>
        <v>ok</v>
      </c>
      <c r="Y34" s="55" t="str">
        <f t="shared" si="3"/>
        <v>ok</v>
      </c>
      <c r="Z34" s="55" t="str">
        <f t="shared" si="4"/>
        <v>ok</v>
      </c>
      <c r="AA34" s="55" t="str">
        <f t="shared" si="5"/>
        <v>ok</v>
      </c>
      <c r="AB34" s="55" t="str">
        <f t="shared" si="6"/>
        <v>ok</v>
      </c>
      <c r="AC34" s="55" t="str">
        <f t="shared" si="23"/>
        <v>ok</v>
      </c>
      <c r="AD34" s="55" t="str">
        <f t="shared" si="24"/>
        <v>ok</v>
      </c>
      <c r="AE34" s="55" t="str">
        <f t="shared" si="7"/>
        <v>ok</v>
      </c>
      <c r="AF34" s="4"/>
      <c r="AG34" s="10"/>
      <c r="AH34" s="10"/>
      <c r="AI34" s="10"/>
      <c r="AJ34" s="12" t="s">
        <v>5</v>
      </c>
      <c r="AK34" s="25"/>
      <c r="AL34" s="25"/>
      <c r="AM34" s="25"/>
    </row>
    <row r="35" spans="1:39" s="5" customFormat="1" ht="39.6" x14ac:dyDescent="0.25">
      <c r="A35" s="11">
        <v>22</v>
      </c>
      <c r="B35" s="36" t="str">
        <f t="shared" si="0"/>
        <v>ok</v>
      </c>
      <c r="C35" s="74" t="s">
        <v>128</v>
      </c>
      <c r="D35" s="75" t="s">
        <v>193</v>
      </c>
      <c r="E35" s="75" t="s">
        <v>194</v>
      </c>
      <c r="F35" s="86" t="s">
        <v>132</v>
      </c>
      <c r="G35" s="76"/>
      <c r="H35" s="76" t="s">
        <v>174</v>
      </c>
      <c r="I35" s="158" t="s">
        <v>195</v>
      </c>
      <c r="J35" s="154" t="s">
        <v>218</v>
      </c>
      <c r="K35" s="160" t="s">
        <v>198</v>
      </c>
      <c r="L35" s="77" t="s">
        <v>203</v>
      </c>
      <c r="M35" s="76"/>
      <c r="N35" s="76"/>
      <c r="O35" s="76"/>
      <c r="P35" s="78"/>
      <c r="Q35" s="48"/>
      <c r="R35" s="55" t="str">
        <f t="shared" si="1"/>
        <v>ok</v>
      </c>
      <c r="S35" s="55" t="str">
        <f t="shared" si="18"/>
        <v>ok</v>
      </c>
      <c r="T35" s="55" t="str">
        <f t="shared" si="19"/>
        <v>ok</v>
      </c>
      <c r="U35" s="55" t="str">
        <f t="shared" si="20"/>
        <v>ok</v>
      </c>
      <c r="V35" s="55" t="str">
        <f t="shared" si="21"/>
        <v>ok</v>
      </c>
      <c r="W35" s="55" t="str">
        <f t="shared" si="22"/>
        <v>ok</v>
      </c>
      <c r="X35" s="55" t="str">
        <f t="shared" si="2"/>
        <v>ok</v>
      </c>
      <c r="Y35" s="55" t="str">
        <f t="shared" si="3"/>
        <v>ok</v>
      </c>
      <c r="Z35" s="55" t="str">
        <f t="shared" si="4"/>
        <v>ok</v>
      </c>
      <c r="AA35" s="55" t="str">
        <f t="shared" si="5"/>
        <v>ok</v>
      </c>
      <c r="AB35" s="55" t="str">
        <f t="shared" si="6"/>
        <v>ok</v>
      </c>
      <c r="AC35" s="55" t="str">
        <f t="shared" si="23"/>
        <v>ok</v>
      </c>
      <c r="AD35" s="55" t="str">
        <f t="shared" si="24"/>
        <v>ok</v>
      </c>
      <c r="AE35" s="55" t="str">
        <f t="shared" si="7"/>
        <v>ok</v>
      </c>
      <c r="AF35" s="4"/>
      <c r="AG35" s="10"/>
      <c r="AH35" s="10"/>
      <c r="AI35" s="10"/>
      <c r="AJ35" s="12" t="s">
        <v>5</v>
      </c>
      <c r="AK35" s="25"/>
      <c r="AL35" s="25"/>
      <c r="AM35" s="25"/>
    </row>
    <row r="36" spans="1:39" s="5" customFormat="1" ht="52.8" x14ac:dyDescent="0.25">
      <c r="A36" s="11">
        <v>23</v>
      </c>
      <c r="B36" s="36" t="str">
        <f t="shared" si="0"/>
        <v>ok</v>
      </c>
      <c r="C36" s="74" t="s">
        <v>128</v>
      </c>
      <c r="D36" s="75" t="s">
        <v>193</v>
      </c>
      <c r="E36" s="75" t="s">
        <v>194</v>
      </c>
      <c r="F36" s="86" t="s">
        <v>132</v>
      </c>
      <c r="G36" s="76"/>
      <c r="H36" s="76" t="s">
        <v>174</v>
      </c>
      <c r="I36" s="158" t="s">
        <v>195</v>
      </c>
      <c r="J36" s="154" t="s">
        <v>218</v>
      </c>
      <c r="K36" s="160" t="s">
        <v>199</v>
      </c>
      <c r="L36" s="77" t="s">
        <v>204</v>
      </c>
      <c r="M36" s="76"/>
      <c r="N36" s="76"/>
      <c r="O36" s="76"/>
      <c r="P36" s="78"/>
      <c r="Q36" s="48"/>
      <c r="R36" s="55" t="str">
        <f t="shared" si="1"/>
        <v>ok</v>
      </c>
      <c r="S36" s="55" t="str">
        <f t="shared" si="18"/>
        <v>ok</v>
      </c>
      <c r="T36" s="55" t="str">
        <f t="shared" si="19"/>
        <v>ok</v>
      </c>
      <c r="U36" s="55" t="str">
        <f t="shared" si="20"/>
        <v>ok</v>
      </c>
      <c r="V36" s="55" t="str">
        <f t="shared" si="21"/>
        <v>ok</v>
      </c>
      <c r="W36" s="55" t="str">
        <f t="shared" si="22"/>
        <v>ok</v>
      </c>
      <c r="X36" s="55" t="str">
        <f t="shared" si="2"/>
        <v>ok</v>
      </c>
      <c r="Y36" s="55" t="str">
        <f t="shared" si="3"/>
        <v>ok</v>
      </c>
      <c r="Z36" s="55" t="str">
        <f t="shared" si="4"/>
        <v>ok</v>
      </c>
      <c r="AA36" s="55" t="str">
        <f t="shared" si="5"/>
        <v>ok</v>
      </c>
      <c r="AB36" s="55" t="str">
        <f t="shared" si="6"/>
        <v>ok</v>
      </c>
      <c r="AC36" s="55" t="str">
        <f t="shared" si="23"/>
        <v>ok</v>
      </c>
      <c r="AD36" s="55" t="str">
        <f t="shared" si="24"/>
        <v>ok</v>
      </c>
      <c r="AE36" s="55" t="str">
        <f t="shared" si="7"/>
        <v>ok</v>
      </c>
      <c r="AF36" s="4"/>
      <c r="AG36" s="10"/>
      <c r="AH36" s="10"/>
      <c r="AI36" s="10"/>
      <c r="AJ36" s="12" t="s">
        <v>5</v>
      </c>
      <c r="AK36" s="25"/>
      <c r="AL36" s="25"/>
      <c r="AM36" s="25"/>
    </row>
    <row r="37" spans="1:39" s="5" customFormat="1" ht="26.4" x14ac:dyDescent="0.25">
      <c r="A37" s="11">
        <v>24</v>
      </c>
      <c r="B37" s="36" t="str">
        <f t="shared" si="0"/>
        <v>ok</v>
      </c>
      <c r="C37" s="74" t="s">
        <v>128</v>
      </c>
      <c r="D37" s="75" t="s">
        <v>193</v>
      </c>
      <c r="E37" s="75" t="s">
        <v>194</v>
      </c>
      <c r="F37" s="86" t="s">
        <v>132</v>
      </c>
      <c r="G37" s="76"/>
      <c r="H37" s="76" t="s">
        <v>174</v>
      </c>
      <c r="I37" s="158" t="s">
        <v>195</v>
      </c>
      <c r="J37" s="154" t="s">
        <v>218</v>
      </c>
      <c r="K37" s="160" t="s">
        <v>200</v>
      </c>
      <c r="L37" s="77" t="s">
        <v>205</v>
      </c>
      <c r="M37" s="76"/>
      <c r="N37" s="76"/>
      <c r="O37" s="76"/>
      <c r="P37" s="78"/>
      <c r="Q37" s="48"/>
      <c r="R37" s="55" t="str">
        <f t="shared" si="1"/>
        <v>ok</v>
      </c>
      <c r="S37" s="55" t="str">
        <f t="shared" si="18"/>
        <v>ok</v>
      </c>
      <c r="T37" s="55" t="str">
        <f t="shared" si="19"/>
        <v>ok</v>
      </c>
      <c r="U37" s="55" t="str">
        <f t="shared" si="20"/>
        <v>ok</v>
      </c>
      <c r="V37" s="55" t="str">
        <f t="shared" si="21"/>
        <v>ok</v>
      </c>
      <c r="W37" s="55" t="str">
        <f t="shared" si="22"/>
        <v>ok</v>
      </c>
      <c r="X37" s="55" t="str">
        <f t="shared" si="2"/>
        <v>ok</v>
      </c>
      <c r="Y37" s="55" t="str">
        <f t="shared" si="3"/>
        <v>ok</v>
      </c>
      <c r="Z37" s="55" t="str">
        <f t="shared" si="4"/>
        <v>ok</v>
      </c>
      <c r="AA37" s="55" t="str">
        <f t="shared" si="5"/>
        <v>ok</v>
      </c>
      <c r="AB37" s="55" t="str">
        <f t="shared" si="6"/>
        <v>ok</v>
      </c>
      <c r="AC37" s="55" t="str">
        <f t="shared" si="23"/>
        <v>ok</v>
      </c>
      <c r="AD37" s="55" t="str">
        <f t="shared" si="24"/>
        <v>ok</v>
      </c>
      <c r="AE37" s="55" t="str">
        <f t="shared" si="7"/>
        <v>ok</v>
      </c>
      <c r="AF37" s="4"/>
      <c r="AG37" s="10"/>
      <c r="AH37" s="10"/>
      <c r="AI37" s="10"/>
      <c r="AJ37" s="12" t="s">
        <v>5</v>
      </c>
      <c r="AK37" s="25"/>
      <c r="AL37" s="25"/>
      <c r="AM37" s="25"/>
    </row>
    <row r="38" spans="1:39" s="5" customFormat="1" ht="39.6" x14ac:dyDescent="0.25">
      <c r="A38" s="11">
        <v>25</v>
      </c>
      <c r="B38" s="36" t="str">
        <f t="shared" si="0"/>
        <v>ok</v>
      </c>
      <c r="C38" s="74" t="s">
        <v>128</v>
      </c>
      <c r="D38" s="75" t="s">
        <v>193</v>
      </c>
      <c r="E38" s="75" t="s">
        <v>194</v>
      </c>
      <c r="F38" s="86" t="s">
        <v>132</v>
      </c>
      <c r="G38" s="76"/>
      <c r="H38" s="76" t="s">
        <v>174</v>
      </c>
      <c r="I38" s="158" t="s">
        <v>195</v>
      </c>
      <c r="J38" s="154" t="s">
        <v>218</v>
      </c>
      <c r="K38" s="160" t="s">
        <v>201</v>
      </c>
      <c r="L38" s="77" t="s">
        <v>206</v>
      </c>
      <c r="M38" s="76"/>
      <c r="N38" s="76"/>
      <c r="O38" s="76"/>
      <c r="P38" s="78"/>
      <c r="Q38" s="48"/>
      <c r="R38" s="55" t="str">
        <f t="shared" si="1"/>
        <v>ok</v>
      </c>
      <c r="S38" s="55" t="str">
        <f t="shared" si="18"/>
        <v>ok</v>
      </c>
      <c r="T38" s="55" t="str">
        <f t="shared" si="19"/>
        <v>ok</v>
      </c>
      <c r="U38" s="55" t="str">
        <f t="shared" si="20"/>
        <v>ok</v>
      </c>
      <c r="V38" s="55" t="str">
        <f t="shared" si="21"/>
        <v>ok</v>
      </c>
      <c r="W38" s="55" t="str">
        <f t="shared" si="22"/>
        <v>ok</v>
      </c>
      <c r="X38" s="55" t="str">
        <f t="shared" si="2"/>
        <v>ok</v>
      </c>
      <c r="Y38" s="55" t="str">
        <f t="shared" si="3"/>
        <v>ok</v>
      </c>
      <c r="Z38" s="55" t="str">
        <f t="shared" si="4"/>
        <v>ok</v>
      </c>
      <c r="AA38" s="55" t="str">
        <f t="shared" si="5"/>
        <v>ok</v>
      </c>
      <c r="AB38" s="55" t="str">
        <f t="shared" si="6"/>
        <v>ok</v>
      </c>
      <c r="AC38" s="55" t="str">
        <f t="shared" si="23"/>
        <v>ok</v>
      </c>
      <c r="AD38" s="55" t="str">
        <f t="shared" si="24"/>
        <v>ok</v>
      </c>
      <c r="AE38" s="55" t="str">
        <f t="shared" si="7"/>
        <v>ok</v>
      </c>
      <c r="AF38" s="4"/>
      <c r="AG38" s="10"/>
      <c r="AH38" s="10"/>
      <c r="AI38" s="10"/>
      <c r="AJ38" s="12" t="s">
        <v>5</v>
      </c>
      <c r="AK38" s="25"/>
      <c r="AL38" s="25"/>
      <c r="AM38" s="25"/>
    </row>
    <row r="39" spans="1:39" s="5" customFormat="1" ht="52.8" x14ac:dyDescent="0.25">
      <c r="A39" s="11">
        <v>26</v>
      </c>
      <c r="B39" s="36" t="str">
        <f t="shared" ref="B39:B67" si="25">IF(COUNTIF(R39:AE39,"")=No_of_Columns,"",IF(COUNTIF(R39:AE39,"ok")=No_of_Columns,"ok","Incomplete"))</f>
        <v>ok</v>
      </c>
      <c r="C39" s="74" t="s">
        <v>117</v>
      </c>
      <c r="D39" s="75" t="s">
        <v>207</v>
      </c>
      <c r="E39" s="75" t="s">
        <v>208</v>
      </c>
      <c r="F39" s="75" t="s">
        <v>209</v>
      </c>
      <c r="G39" s="76"/>
      <c r="H39" s="76" t="s">
        <v>121</v>
      </c>
      <c r="I39" s="158" t="s">
        <v>177</v>
      </c>
      <c r="J39" s="154" t="s">
        <v>218</v>
      </c>
      <c r="K39" s="160" t="s">
        <v>131</v>
      </c>
      <c r="L39" s="77" t="s">
        <v>131</v>
      </c>
      <c r="M39" s="76" t="s">
        <v>152</v>
      </c>
      <c r="N39" s="76"/>
      <c r="O39" s="76" t="s">
        <v>210</v>
      </c>
      <c r="P39" s="78" t="s">
        <v>131</v>
      </c>
      <c r="Q39" s="48"/>
      <c r="R39" s="55" t="str">
        <f t="shared" si="1"/>
        <v>ok</v>
      </c>
      <c r="S39" s="55" t="str">
        <f t="shared" ref="S39:S66" si="26">IF(COUNTA($C39:$P39)=0,"",IF(ISBLANK(D39),"Empty cell","ok"))</f>
        <v>ok</v>
      </c>
      <c r="T39" s="55" t="str">
        <f t="shared" ref="T39:T66" si="27">IF(COUNTA($C39:$P39)=0,"",IF(ISBLANK(E39),"Empty cell","ok"))</f>
        <v>ok</v>
      </c>
      <c r="U39" s="55" t="str">
        <f t="shared" si="20"/>
        <v>ok</v>
      </c>
      <c r="V39" s="55" t="str">
        <f t="shared" si="21"/>
        <v>ok</v>
      </c>
      <c r="W39" s="55" t="str">
        <f t="shared" si="22"/>
        <v>ok</v>
      </c>
      <c r="X39" s="55" t="str">
        <f t="shared" si="2"/>
        <v>ok</v>
      </c>
      <c r="Y39" s="55" t="str">
        <f t="shared" si="3"/>
        <v>ok</v>
      </c>
      <c r="Z39" s="55" t="str">
        <f t="shared" si="4"/>
        <v>ok</v>
      </c>
      <c r="AA39" s="55" t="str">
        <f t="shared" si="5"/>
        <v>ok</v>
      </c>
      <c r="AB39" s="55" t="str">
        <f t="shared" ref="AB39:AB66" si="28">IF(COUNTA($C39:$P39)=0,"",IF(C39="T",IF(ISBLANK($M39),"ok","No entry should be made"),IF(ISBLANK($M39),"Empty cell",IF(OR($M39="V",$M39="NV"),"ok","Entry should be one of 'V' or 'NV'"))))</f>
        <v>ok</v>
      </c>
      <c r="AC39" s="55" t="str">
        <f t="shared" ref="AC39:AC66" si="29">IF(COUNTA($C39:$P39)=0,"",IF(C39="T",IF(ISBLANK($N39),"ok","No entry should be made"),IF(N39="D",IF(ISBLANK(O39),"ok","Entries should not be made in both columns"),IF(ISBLANK(N39),IF(ISBLANK(O39),"Empty cell","ok"),"Entry should be 'D'"))))</f>
        <v>ok</v>
      </c>
      <c r="AD39" s="55" t="str">
        <f t="shared" si="24"/>
        <v>ok</v>
      </c>
      <c r="AE39" s="55" t="str">
        <f t="shared" ref="AE39:AE66" si="30">IF(COUNTA($C39:$P39)=0,"",IF(C39="T",IF(ISBLANK($P39),"ok","No entry should be made"),IF(ISBLANK($P39),"Empty cell","ok")))</f>
        <v>ok</v>
      </c>
      <c r="AF39" s="4"/>
      <c r="AG39" s="10"/>
      <c r="AH39" s="10"/>
      <c r="AI39" s="10"/>
      <c r="AJ39" s="12" t="s">
        <v>5</v>
      </c>
      <c r="AK39" s="25"/>
      <c r="AL39" s="25"/>
      <c r="AM39" s="25"/>
    </row>
    <row r="40" spans="1:39" s="5" customFormat="1" ht="26.4" x14ac:dyDescent="0.25">
      <c r="A40" s="11">
        <v>27</v>
      </c>
      <c r="B40" s="36" t="str">
        <f t="shared" si="25"/>
        <v>ok</v>
      </c>
      <c r="C40" s="74" t="s">
        <v>117</v>
      </c>
      <c r="D40" s="75" t="s">
        <v>207</v>
      </c>
      <c r="E40" s="75" t="s">
        <v>208</v>
      </c>
      <c r="F40" s="75" t="s">
        <v>209</v>
      </c>
      <c r="G40" s="76"/>
      <c r="H40" s="76" t="s">
        <v>121</v>
      </c>
      <c r="I40" s="158" t="s">
        <v>171</v>
      </c>
      <c r="J40" s="154" t="s">
        <v>218</v>
      </c>
      <c r="K40" s="160" t="s">
        <v>171</v>
      </c>
      <c r="L40" s="77" t="s">
        <v>211</v>
      </c>
      <c r="M40" s="76" t="s">
        <v>125</v>
      </c>
      <c r="N40" s="76"/>
      <c r="O40" s="76" t="s">
        <v>168</v>
      </c>
      <c r="P40" s="78" t="s">
        <v>131</v>
      </c>
      <c r="Q40" s="48"/>
      <c r="R40" s="55" t="str">
        <f t="shared" si="1"/>
        <v>ok</v>
      </c>
      <c r="S40" s="55" t="str">
        <f t="shared" si="26"/>
        <v>ok</v>
      </c>
      <c r="T40" s="55" t="str">
        <f t="shared" si="27"/>
        <v>ok</v>
      </c>
      <c r="U40" s="55" t="str">
        <f t="shared" si="20"/>
        <v>ok</v>
      </c>
      <c r="V40" s="55" t="str">
        <f t="shared" si="21"/>
        <v>ok</v>
      </c>
      <c r="W40" s="55" t="str">
        <f t="shared" si="22"/>
        <v>ok</v>
      </c>
      <c r="X40" s="55" t="str">
        <f t="shared" si="2"/>
        <v>ok</v>
      </c>
      <c r="Y40" s="55" t="str">
        <f t="shared" si="3"/>
        <v>ok</v>
      </c>
      <c r="Z40" s="55" t="str">
        <f t="shared" si="4"/>
        <v>ok</v>
      </c>
      <c r="AA40" s="55" t="str">
        <f t="shared" si="5"/>
        <v>ok</v>
      </c>
      <c r="AB40" s="55" t="str">
        <f t="shared" si="28"/>
        <v>ok</v>
      </c>
      <c r="AC40" s="55" t="str">
        <f t="shared" si="29"/>
        <v>ok</v>
      </c>
      <c r="AD40" s="55" t="str">
        <f t="shared" si="24"/>
        <v>ok</v>
      </c>
      <c r="AE40" s="55" t="str">
        <f t="shared" si="30"/>
        <v>ok</v>
      </c>
      <c r="AF40" s="4"/>
      <c r="AG40" s="10"/>
      <c r="AH40" s="10"/>
      <c r="AI40" s="10"/>
      <c r="AJ40" s="12" t="s">
        <v>5</v>
      </c>
      <c r="AK40" s="25"/>
      <c r="AL40" s="25"/>
      <c r="AM40" s="25"/>
    </row>
    <row r="41" spans="1:39" s="5" customFormat="1" ht="52.8" x14ac:dyDescent="0.25">
      <c r="A41" s="11">
        <v>28</v>
      </c>
      <c r="B41" s="36" t="str">
        <f t="shared" si="25"/>
        <v>ok</v>
      </c>
      <c r="C41" s="74" t="s">
        <v>117</v>
      </c>
      <c r="D41" s="75" t="s">
        <v>207</v>
      </c>
      <c r="E41" s="75" t="s">
        <v>208</v>
      </c>
      <c r="F41" s="75" t="s">
        <v>209</v>
      </c>
      <c r="G41" s="76"/>
      <c r="H41" s="76" t="s">
        <v>121</v>
      </c>
      <c r="I41" s="158" t="s">
        <v>171</v>
      </c>
      <c r="J41" s="154" t="s">
        <v>218</v>
      </c>
      <c r="K41" s="160" t="s">
        <v>171</v>
      </c>
      <c r="L41" s="77" t="s">
        <v>212</v>
      </c>
      <c r="M41" s="76" t="s">
        <v>125</v>
      </c>
      <c r="N41" s="76"/>
      <c r="O41" s="76" t="s">
        <v>168</v>
      </c>
      <c r="P41" s="78" t="s">
        <v>131</v>
      </c>
      <c r="Q41" s="48"/>
      <c r="R41" s="55" t="str">
        <f t="shared" si="1"/>
        <v>ok</v>
      </c>
      <c r="S41" s="55" t="str">
        <f t="shared" si="26"/>
        <v>ok</v>
      </c>
      <c r="T41" s="55" t="str">
        <f t="shared" si="27"/>
        <v>ok</v>
      </c>
      <c r="U41" s="55" t="str">
        <f t="shared" si="20"/>
        <v>ok</v>
      </c>
      <c r="V41" s="55" t="str">
        <f t="shared" si="21"/>
        <v>ok</v>
      </c>
      <c r="W41" s="55" t="str">
        <f t="shared" si="22"/>
        <v>ok</v>
      </c>
      <c r="X41" s="55" t="str">
        <f t="shared" si="2"/>
        <v>ok</v>
      </c>
      <c r="Y41" s="55" t="str">
        <f t="shared" si="3"/>
        <v>ok</v>
      </c>
      <c r="Z41" s="55" t="str">
        <f t="shared" si="4"/>
        <v>ok</v>
      </c>
      <c r="AA41" s="55" t="str">
        <f t="shared" si="5"/>
        <v>ok</v>
      </c>
      <c r="AB41" s="55" t="str">
        <f t="shared" si="28"/>
        <v>ok</v>
      </c>
      <c r="AC41" s="55" t="str">
        <f t="shared" si="29"/>
        <v>ok</v>
      </c>
      <c r="AD41" s="55" t="str">
        <f t="shared" si="24"/>
        <v>ok</v>
      </c>
      <c r="AE41" s="55" t="str">
        <f t="shared" si="30"/>
        <v>ok</v>
      </c>
      <c r="AF41" s="4"/>
      <c r="AG41" s="10"/>
      <c r="AH41" s="10"/>
      <c r="AI41" s="10"/>
      <c r="AJ41" s="12" t="s">
        <v>5</v>
      </c>
      <c r="AK41" s="25"/>
      <c r="AL41" s="25"/>
      <c r="AM41" s="25"/>
    </row>
    <row r="42" spans="1:39" s="5" customFormat="1" ht="66" x14ac:dyDescent="0.25">
      <c r="A42" s="11">
        <v>29</v>
      </c>
      <c r="B42" s="36" t="str">
        <f t="shared" si="25"/>
        <v>ok</v>
      </c>
      <c r="C42" s="74" t="s">
        <v>117</v>
      </c>
      <c r="D42" s="75" t="s">
        <v>207</v>
      </c>
      <c r="E42" s="75" t="s">
        <v>208</v>
      </c>
      <c r="F42" s="75" t="s">
        <v>209</v>
      </c>
      <c r="G42" s="76"/>
      <c r="H42" s="76" t="s">
        <v>121</v>
      </c>
      <c r="I42" s="158" t="s">
        <v>171</v>
      </c>
      <c r="J42" s="154" t="s">
        <v>218</v>
      </c>
      <c r="K42" s="160" t="s">
        <v>171</v>
      </c>
      <c r="L42" s="77" t="s">
        <v>213</v>
      </c>
      <c r="M42" s="76" t="s">
        <v>125</v>
      </c>
      <c r="N42" s="76"/>
      <c r="O42" s="76" t="s">
        <v>168</v>
      </c>
      <c r="P42" s="78" t="s">
        <v>131</v>
      </c>
      <c r="Q42" s="48"/>
      <c r="R42" s="55" t="str">
        <f t="shared" si="1"/>
        <v>ok</v>
      </c>
      <c r="S42" s="55" t="str">
        <f t="shared" si="26"/>
        <v>ok</v>
      </c>
      <c r="T42" s="55" t="str">
        <f t="shared" si="27"/>
        <v>ok</v>
      </c>
      <c r="U42" s="55" t="str">
        <f t="shared" si="20"/>
        <v>ok</v>
      </c>
      <c r="V42" s="55" t="str">
        <f t="shared" si="21"/>
        <v>ok</v>
      </c>
      <c r="W42" s="55" t="str">
        <f t="shared" si="22"/>
        <v>ok</v>
      </c>
      <c r="X42" s="55" t="str">
        <f t="shared" si="2"/>
        <v>ok</v>
      </c>
      <c r="Y42" s="55" t="str">
        <f t="shared" si="3"/>
        <v>ok</v>
      </c>
      <c r="Z42" s="55" t="str">
        <f t="shared" si="4"/>
        <v>ok</v>
      </c>
      <c r="AA42" s="55" t="str">
        <f t="shared" si="5"/>
        <v>ok</v>
      </c>
      <c r="AB42" s="55" t="str">
        <f t="shared" si="28"/>
        <v>ok</v>
      </c>
      <c r="AC42" s="55" t="str">
        <f t="shared" si="29"/>
        <v>ok</v>
      </c>
      <c r="AD42" s="55" t="str">
        <f t="shared" si="24"/>
        <v>ok</v>
      </c>
      <c r="AE42" s="55" t="str">
        <f t="shared" si="30"/>
        <v>ok</v>
      </c>
      <c r="AF42" s="4"/>
      <c r="AG42" s="10"/>
      <c r="AH42" s="10"/>
      <c r="AI42" s="10"/>
      <c r="AJ42" s="12" t="s">
        <v>5</v>
      </c>
      <c r="AK42" s="25"/>
      <c r="AL42" s="25"/>
      <c r="AM42" s="25"/>
    </row>
    <row r="43" spans="1:39" s="5" customFormat="1" ht="66" x14ac:dyDescent="0.25">
      <c r="A43" s="11">
        <v>30</v>
      </c>
      <c r="B43" s="36" t="str">
        <f t="shared" si="25"/>
        <v>ok</v>
      </c>
      <c r="C43" s="74" t="s">
        <v>117</v>
      </c>
      <c r="D43" s="75" t="s">
        <v>214</v>
      </c>
      <c r="E43" s="75" t="s">
        <v>215</v>
      </c>
      <c r="F43" s="75" t="s">
        <v>216</v>
      </c>
      <c r="G43" s="76"/>
      <c r="H43" s="76" t="s">
        <v>121</v>
      </c>
      <c r="I43" s="158" t="s">
        <v>217</v>
      </c>
      <c r="J43" s="154" t="s">
        <v>218</v>
      </c>
      <c r="K43" s="160" t="s">
        <v>219</v>
      </c>
      <c r="L43" s="77" t="s">
        <v>131</v>
      </c>
      <c r="M43" s="76" t="s">
        <v>152</v>
      </c>
      <c r="N43" s="76"/>
      <c r="O43" s="76" t="s">
        <v>210</v>
      </c>
      <c r="P43" s="78" t="s">
        <v>220</v>
      </c>
      <c r="Q43" s="48"/>
      <c r="R43" s="55" t="str">
        <f t="shared" si="1"/>
        <v>ok</v>
      </c>
      <c r="S43" s="55" t="str">
        <f t="shared" si="26"/>
        <v>ok</v>
      </c>
      <c r="T43" s="55" t="str">
        <f t="shared" si="27"/>
        <v>ok</v>
      </c>
      <c r="U43" s="55" t="str">
        <f t="shared" si="20"/>
        <v>ok</v>
      </c>
      <c r="V43" s="55" t="str">
        <f t="shared" si="21"/>
        <v>ok</v>
      </c>
      <c r="W43" s="55" t="str">
        <f t="shared" si="22"/>
        <v>ok</v>
      </c>
      <c r="X43" s="55" t="str">
        <f t="shared" si="2"/>
        <v>ok</v>
      </c>
      <c r="Y43" s="55" t="str">
        <f t="shared" si="3"/>
        <v>ok</v>
      </c>
      <c r="Z43" s="55" t="str">
        <f t="shared" si="4"/>
        <v>ok</v>
      </c>
      <c r="AA43" s="55" t="str">
        <f t="shared" si="5"/>
        <v>ok</v>
      </c>
      <c r="AB43" s="55" t="str">
        <f t="shared" si="28"/>
        <v>ok</v>
      </c>
      <c r="AC43" s="55" t="str">
        <f t="shared" si="29"/>
        <v>ok</v>
      </c>
      <c r="AD43" s="55" t="str">
        <f t="shared" si="24"/>
        <v>ok</v>
      </c>
      <c r="AE43" s="55" t="str">
        <f t="shared" si="30"/>
        <v>ok</v>
      </c>
      <c r="AF43" s="4"/>
      <c r="AG43" s="10"/>
      <c r="AH43" s="10"/>
      <c r="AI43" s="10"/>
      <c r="AJ43" s="12" t="s">
        <v>5</v>
      </c>
      <c r="AK43" s="25"/>
      <c r="AL43" s="25"/>
      <c r="AM43" s="25"/>
    </row>
    <row r="44" spans="1:39" s="5" customFormat="1" ht="66" x14ac:dyDescent="0.25">
      <c r="A44" s="11">
        <v>31</v>
      </c>
      <c r="B44" s="36" t="str">
        <f t="shared" si="25"/>
        <v>ok</v>
      </c>
      <c r="C44" s="74" t="s">
        <v>117</v>
      </c>
      <c r="D44" s="75" t="s">
        <v>214</v>
      </c>
      <c r="E44" s="75" t="s">
        <v>215</v>
      </c>
      <c r="F44" s="75" t="s">
        <v>216</v>
      </c>
      <c r="G44" s="76"/>
      <c r="H44" s="76" t="s">
        <v>121</v>
      </c>
      <c r="I44" s="158" t="s">
        <v>217</v>
      </c>
      <c r="J44" s="154" t="s">
        <v>218</v>
      </c>
      <c r="K44" s="160" t="s">
        <v>221</v>
      </c>
      <c r="L44" s="77" t="s">
        <v>222</v>
      </c>
      <c r="M44" s="76" t="s">
        <v>152</v>
      </c>
      <c r="N44" s="76"/>
      <c r="O44" s="76" t="s">
        <v>210</v>
      </c>
      <c r="P44" s="78" t="s">
        <v>226</v>
      </c>
      <c r="Q44" s="48"/>
      <c r="R44" s="55" t="str">
        <f t="shared" si="1"/>
        <v>ok</v>
      </c>
      <c r="S44" s="55" t="str">
        <f t="shared" si="26"/>
        <v>ok</v>
      </c>
      <c r="T44" s="55" t="str">
        <f t="shared" si="27"/>
        <v>ok</v>
      </c>
      <c r="U44" s="55" t="str">
        <f t="shared" si="20"/>
        <v>ok</v>
      </c>
      <c r="V44" s="55" t="str">
        <f t="shared" si="21"/>
        <v>ok</v>
      </c>
      <c r="W44" s="55" t="str">
        <f t="shared" si="22"/>
        <v>ok</v>
      </c>
      <c r="X44" s="55" t="str">
        <f t="shared" si="2"/>
        <v>ok</v>
      </c>
      <c r="Y44" s="55" t="str">
        <f t="shared" si="3"/>
        <v>ok</v>
      </c>
      <c r="Z44" s="55" t="str">
        <f t="shared" si="4"/>
        <v>ok</v>
      </c>
      <c r="AA44" s="55" t="str">
        <f t="shared" si="5"/>
        <v>ok</v>
      </c>
      <c r="AB44" s="55" t="str">
        <f t="shared" si="28"/>
        <v>ok</v>
      </c>
      <c r="AC44" s="55" t="str">
        <f t="shared" si="29"/>
        <v>ok</v>
      </c>
      <c r="AD44" s="55" t="str">
        <f t="shared" si="24"/>
        <v>ok</v>
      </c>
      <c r="AE44" s="55" t="str">
        <f t="shared" si="30"/>
        <v>ok</v>
      </c>
      <c r="AF44" s="4"/>
      <c r="AG44" s="10"/>
      <c r="AH44" s="10"/>
      <c r="AI44" s="10"/>
      <c r="AJ44" s="12" t="s">
        <v>5</v>
      </c>
      <c r="AK44" s="25"/>
      <c r="AL44" s="25"/>
      <c r="AM44" s="25"/>
    </row>
    <row r="45" spans="1:39" s="5" customFormat="1" ht="79.2" x14ac:dyDescent="0.25">
      <c r="A45" s="11">
        <v>32</v>
      </c>
      <c r="B45" s="36" t="str">
        <f t="shared" si="25"/>
        <v>ok</v>
      </c>
      <c r="C45" s="74" t="s">
        <v>117</v>
      </c>
      <c r="D45" s="75" t="s">
        <v>214</v>
      </c>
      <c r="E45" s="75" t="s">
        <v>215</v>
      </c>
      <c r="F45" s="75" t="s">
        <v>216</v>
      </c>
      <c r="G45" s="76"/>
      <c r="H45" s="76" t="s">
        <v>121</v>
      </c>
      <c r="I45" s="158" t="s">
        <v>217</v>
      </c>
      <c r="J45" s="154" t="s">
        <v>218</v>
      </c>
      <c r="K45" s="160" t="s">
        <v>223</v>
      </c>
      <c r="L45" s="77" t="s">
        <v>224</v>
      </c>
      <c r="M45" s="76" t="s">
        <v>152</v>
      </c>
      <c r="N45" s="76"/>
      <c r="O45" s="76" t="s">
        <v>210</v>
      </c>
      <c r="P45" s="78" t="s">
        <v>227</v>
      </c>
      <c r="Q45" s="48"/>
      <c r="R45" s="55" t="str">
        <f t="shared" si="1"/>
        <v>ok</v>
      </c>
      <c r="S45" s="55" t="str">
        <f t="shared" si="26"/>
        <v>ok</v>
      </c>
      <c r="T45" s="55" t="str">
        <f t="shared" si="27"/>
        <v>ok</v>
      </c>
      <c r="U45" s="55" t="str">
        <f t="shared" si="20"/>
        <v>ok</v>
      </c>
      <c r="V45" s="55" t="str">
        <f t="shared" si="21"/>
        <v>ok</v>
      </c>
      <c r="W45" s="55" t="str">
        <f t="shared" si="22"/>
        <v>ok</v>
      </c>
      <c r="X45" s="55" t="str">
        <f t="shared" si="2"/>
        <v>ok</v>
      </c>
      <c r="Y45" s="55" t="str">
        <f t="shared" si="3"/>
        <v>ok</v>
      </c>
      <c r="Z45" s="55" t="str">
        <f t="shared" si="4"/>
        <v>ok</v>
      </c>
      <c r="AA45" s="55" t="str">
        <f t="shared" si="5"/>
        <v>ok</v>
      </c>
      <c r="AB45" s="55" t="str">
        <f t="shared" si="28"/>
        <v>ok</v>
      </c>
      <c r="AC45" s="55" t="str">
        <f t="shared" si="29"/>
        <v>ok</v>
      </c>
      <c r="AD45" s="55" t="str">
        <f t="shared" si="24"/>
        <v>ok</v>
      </c>
      <c r="AE45" s="55" t="str">
        <f t="shared" si="30"/>
        <v>ok</v>
      </c>
      <c r="AF45" s="4"/>
      <c r="AG45" s="10"/>
      <c r="AH45" s="10"/>
      <c r="AI45" s="10"/>
      <c r="AJ45" s="12" t="s">
        <v>5</v>
      </c>
      <c r="AK45" s="25"/>
      <c r="AL45" s="25"/>
      <c r="AM45" s="25"/>
    </row>
    <row r="46" spans="1:39" s="5" customFormat="1" ht="92.4" x14ac:dyDescent="0.25">
      <c r="A46" s="11">
        <v>33</v>
      </c>
      <c r="B46" s="36" t="str">
        <f t="shared" si="25"/>
        <v>ok</v>
      </c>
      <c r="C46" s="74" t="s">
        <v>117</v>
      </c>
      <c r="D46" s="75" t="s">
        <v>214</v>
      </c>
      <c r="E46" s="75" t="s">
        <v>215</v>
      </c>
      <c r="F46" s="75" t="s">
        <v>216</v>
      </c>
      <c r="G46" s="76"/>
      <c r="H46" s="76" t="s">
        <v>121</v>
      </c>
      <c r="I46" s="158" t="s">
        <v>217</v>
      </c>
      <c r="J46" s="154" t="s">
        <v>218</v>
      </c>
      <c r="K46" s="160" t="s">
        <v>225</v>
      </c>
      <c r="L46" s="77" t="s">
        <v>224</v>
      </c>
      <c r="M46" s="76" t="s">
        <v>152</v>
      </c>
      <c r="N46" s="76"/>
      <c r="O46" s="76" t="s">
        <v>210</v>
      </c>
      <c r="P46" s="78" t="s">
        <v>228</v>
      </c>
      <c r="Q46" s="48"/>
      <c r="R46" s="55" t="str">
        <f t="shared" si="1"/>
        <v>ok</v>
      </c>
      <c r="S46" s="55" t="str">
        <f t="shared" si="26"/>
        <v>ok</v>
      </c>
      <c r="T46" s="55" t="str">
        <f t="shared" si="27"/>
        <v>ok</v>
      </c>
      <c r="U46" s="55" t="str">
        <f t="shared" si="20"/>
        <v>ok</v>
      </c>
      <c r="V46" s="55" t="str">
        <f t="shared" si="21"/>
        <v>ok</v>
      </c>
      <c r="W46" s="55" t="str">
        <f t="shared" si="22"/>
        <v>ok</v>
      </c>
      <c r="X46" s="55" t="str">
        <f t="shared" si="2"/>
        <v>ok</v>
      </c>
      <c r="Y46" s="55" t="str">
        <f t="shared" si="3"/>
        <v>ok</v>
      </c>
      <c r="Z46" s="55" t="str">
        <f t="shared" si="4"/>
        <v>ok</v>
      </c>
      <c r="AA46" s="55" t="str">
        <f t="shared" si="5"/>
        <v>ok</v>
      </c>
      <c r="AB46" s="55" t="str">
        <f t="shared" si="28"/>
        <v>ok</v>
      </c>
      <c r="AC46" s="55" t="str">
        <f t="shared" si="29"/>
        <v>ok</v>
      </c>
      <c r="AD46" s="55" t="str">
        <f t="shared" si="24"/>
        <v>ok</v>
      </c>
      <c r="AE46" s="55" t="str">
        <f t="shared" si="30"/>
        <v>ok</v>
      </c>
      <c r="AF46" s="4"/>
      <c r="AG46" s="10"/>
      <c r="AH46" s="10"/>
      <c r="AI46" s="10"/>
      <c r="AJ46" s="12" t="s">
        <v>5</v>
      </c>
      <c r="AK46" s="25"/>
      <c r="AL46" s="25"/>
      <c r="AM46" s="25"/>
    </row>
    <row r="47" spans="1:39" s="5" customFormat="1" ht="66" x14ac:dyDescent="0.25">
      <c r="A47" s="11">
        <v>34</v>
      </c>
      <c r="B47" s="36" t="str">
        <f t="shared" si="25"/>
        <v>ok</v>
      </c>
      <c r="C47" s="74" t="s">
        <v>117</v>
      </c>
      <c r="D47" s="75" t="s">
        <v>229</v>
      </c>
      <c r="E47" s="75" t="s">
        <v>230</v>
      </c>
      <c r="F47" s="75" t="s">
        <v>232</v>
      </c>
      <c r="G47" s="76"/>
      <c r="H47" s="76" t="s">
        <v>121</v>
      </c>
      <c r="I47" s="75" t="s">
        <v>231</v>
      </c>
      <c r="J47" s="149" t="s">
        <v>218</v>
      </c>
      <c r="K47" s="75" t="s">
        <v>131</v>
      </c>
      <c r="L47" s="77" t="s">
        <v>131</v>
      </c>
      <c r="M47" s="76" t="s">
        <v>152</v>
      </c>
      <c r="N47" s="76"/>
      <c r="O47" s="76" t="s">
        <v>210</v>
      </c>
      <c r="P47" s="78" t="s">
        <v>131</v>
      </c>
      <c r="Q47" s="48"/>
      <c r="R47" s="55" t="str">
        <f t="shared" si="1"/>
        <v>ok</v>
      </c>
      <c r="S47" s="55" t="str">
        <f t="shared" si="26"/>
        <v>ok</v>
      </c>
      <c r="T47" s="55" t="str">
        <f t="shared" si="27"/>
        <v>ok</v>
      </c>
      <c r="U47" s="55" t="str">
        <f t="shared" si="20"/>
        <v>ok</v>
      </c>
      <c r="V47" s="55" t="str">
        <f t="shared" si="21"/>
        <v>ok</v>
      </c>
      <c r="W47" s="55" t="str">
        <f t="shared" si="22"/>
        <v>ok</v>
      </c>
      <c r="X47" s="55" t="str">
        <f t="shared" si="2"/>
        <v>ok</v>
      </c>
      <c r="Y47" s="55" t="str">
        <f t="shared" si="3"/>
        <v>ok</v>
      </c>
      <c r="Z47" s="55" t="str">
        <f t="shared" si="4"/>
        <v>ok</v>
      </c>
      <c r="AA47" s="55" t="str">
        <f t="shared" si="5"/>
        <v>ok</v>
      </c>
      <c r="AB47" s="55" t="str">
        <f t="shared" si="28"/>
        <v>ok</v>
      </c>
      <c r="AC47" s="55" t="str">
        <f t="shared" si="29"/>
        <v>ok</v>
      </c>
      <c r="AD47" s="55" t="str">
        <f t="shared" si="24"/>
        <v>ok</v>
      </c>
      <c r="AE47" s="55" t="str">
        <f t="shared" si="30"/>
        <v>ok</v>
      </c>
      <c r="AF47" s="4"/>
      <c r="AG47" s="10"/>
      <c r="AH47" s="10"/>
      <c r="AI47" s="10"/>
      <c r="AJ47" s="12" t="s">
        <v>5</v>
      </c>
      <c r="AK47" s="25"/>
      <c r="AL47" s="25"/>
      <c r="AM47" s="25"/>
    </row>
    <row r="48" spans="1:39" s="5" customFormat="1" ht="66" x14ac:dyDescent="0.25">
      <c r="A48" s="11">
        <v>35</v>
      </c>
      <c r="B48" s="36" t="str">
        <f t="shared" si="25"/>
        <v>ok</v>
      </c>
      <c r="C48" s="74" t="s">
        <v>128</v>
      </c>
      <c r="D48" s="75" t="s">
        <v>233</v>
      </c>
      <c r="E48" s="75" t="s">
        <v>234</v>
      </c>
      <c r="F48" s="86" t="s">
        <v>132</v>
      </c>
      <c r="G48" s="76"/>
      <c r="H48" s="76" t="s">
        <v>174</v>
      </c>
      <c r="I48" s="75" t="s">
        <v>217</v>
      </c>
      <c r="J48" s="75" t="s">
        <v>218</v>
      </c>
      <c r="K48" s="75" t="s">
        <v>131</v>
      </c>
      <c r="L48" s="77" t="s">
        <v>131</v>
      </c>
      <c r="M48" s="76"/>
      <c r="N48" s="76"/>
      <c r="O48" s="76"/>
      <c r="P48" s="78"/>
      <c r="Q48" s="48"/>
      <c r="R48" s="55" t="str">
        <f t="shared" si="1"/>
        <v>ok</v>
      </c>
      <c r="S48" s="55" t="str">
        <f t="shared" si="26"/>
        <v>ok</v>
      </c>
      <c r="T48" s="55" t="str">
        <f t="shared" si="27"/>
        <v>ok</v>
      </c>
      <c r="U48" s="55" t="str">
        <f t="shared" si="20"/>
        <v>ok</v>
      </c>
      <c r="V48" s="55" t="str">
        <f t="shared" si="21"/>
        <v>ok</v>
      </c>
      <c r="W48" s="55" t="str">
        <f t="shared" si="22"/>
        <v>ok</v>
      </c>
      <c r="X48" s="55" t="str">
        <f t="shared" si="2"/>
        <v>ok</v>
      </c>
      <c r="Y48" s="55" t="str">
        <f t="shared" si="3"/>
        <v>ok</v>
      </c>
      <c r="Z48" s="55" t="str">
        <f t="shared" si="4"/>
        <v>ok</v>
      </c>
      <c r="AA48" s="55" t="str">
        <f t="shared" si="5"/>
        <v>ok</v>
      </c>
      <c r="AB48" s="55" t="str">
        <f t="shared" si="28"/>
        <v>ok</v>
      </c>
      <c r="AC48" s="55" t="str">
        <f t="shared" si="29"/>
        <v>ok</v>
      </c>
      <c r="AD48" s="55" t="str">
        <f t="shared" si="24"/>
        <v>ok</v>
      </c>
      <c r="AE48" s="55" t="str">
        <f t="shared" si="30"/>
        <v>ok</v>
      </c>
      <c r="AF48" s="4"/>
      <c r="AG48" s="10"/>
      <c r="AH48" s="10"/>
      <c r="AI48" s="10"/>
      <c r="AJ48" s="12" t="s">
        <v>5</v>
      </c>
      <c r="AK48" s="25"/>
      <c r="AL48" s="25"/>
      <c r="AM48" s="25"/>
    </row>
    <row r="49" spans="1:39" s="5" customFormat="1" ht="26.4" x14ac:dyDescent="0.25">
      <c r="A49" s="11">
        <v>36</v>
      </c>
      <c r="B49" s="36" t="str">
        <f t="shared" si="25"/>
        <v>ok</v>
      </c>
      <c r="C49" s="74" t="s">
        <v>128</v>
      </c>
      <c r="D49" s="75" t="s">
        <v>233</v>
      </c>
      <c r="E49" s="75" t="s">
        <v>234</v>
      </c>
      <c r="F49" s="86" t="s">
        <v>132</v>
      </c>
      <c r="G49" s="76"/>
      <c r="H49" s="76" t="s">
        <v>174</v>
      </c>
      <c r="I49" s="75" t="s">
        <v>235</v>
      </c>
      <c r="J49" s="75" t="s">
        <v>218</v>
      </c>
      <c r="K49" s="75" t="s">
        <v>236</v>
      </c>
      <c r="L49" s="77" t="s">
        <v>131</v>
      </c>
      <c r="M49" s="76"/>
      <c r="N49" s="76"/>
      <c r="O49" s="76"/>
      <c r="P49" s="78"/>
      <c r="Q49" s="48"/>
      <c r="R49" s="55" t="str">
        <f t="shared" si="1"/>
        <v>ok</v>
      </c>
      <c r="S49" s="55" t="str">
        <f t="shared" si="26"/>
        <v>ok</v>
      </c>
      <c r="T49" s="55" t="str">
        <f t="shared" si="27"/>
        <v>ok</v>
      </c>
      <c r="U49" s="55" t="str">
        <f t="shared" si="20"/>
        <v>ok</v>
      </c>
      <c r="V49" s="55" t="str">
        <f t="shared" si="21"/>
        <v>ok</v>
      </c>
      <c r="W49" s="55" t="str">
        <f t="shared" si="22"/>
        <v>ok</v>
      </c>
      <c r="X49" s="55" t="str">
        <f t="shared" si="2"/>
        <v>ok</v>
      </c>
      <c r="Y49" s="55" t="str">
        <f t="shared" si="3"/>
        <v>ok</v>
      </c>
      <c r="Z49" s="55" t="str">
        <f t="shared" si="4"/>
        <v>ok</v>
      </c>
      <c r="AA49" s="55" t="str">
        <f t="shared" si="5"/>
        <v>ok</v>
      </c>
      <c r="AB49" s="55" t="str">
        <f t="shared" si="28"/>
        <v>ok</v>
      </c>
      <c r="AC49" s="55" t="str">
        <f t="shared" si="29"/>
        <v>ok</v>
      </c>
      <c r="AD49" s="55" t="str">
        <f t="shared" si="24"/>
        <v>ok</v>
      </c>
      <c r="AE49" s="55" t="str">
        <f t="shared" si="30"/>
        <v>ok</v>
      </c>
      <c r="AF49" s="4"/>
      <c r="AG49" s="10"/>
      <c r="AH49" s="10"/>
      <c r="AI49" s="10"/>
      <c r="AJ49" s="12" t="s">
        <v>5</v>
      </c>
      <c r="AK49" s="25"/>
      <c r="AL49" s="25"/>
      <c r="AM49" s="25"/>
    </row>
    <row r="50" spans="1:39" s="5" customFormat="1" ht="39.6" x14ac:dyDescent="0.25">
      <c r="A50" s="11">
        <v>37</v>
      </c>
      <c r="B50" s="36" t="str">
        <f t="shared" si="25"/>
        <v>ok</v>
      </c>
      <c r="C50" s="74" t="s">
        <v>128</v>
      </c>
      <c r="D50" s="75" t="s">
        <v>233</v>
      </c>
      <c r="E50" s="75" t="s">
        <v>234</v>
      </c>
      <c r="F50" s="86" t="s">
        <v>132</v>
      </c>
      <c r="G50" s="76"/>
      <c r="H50" s="76" t="s">
        <v>174</v>
      </c>
      <c r="I50" s="75" t="s">
        <v>237</v>
      </c>
      <c r="J50" s="75" t="s">
        <v>218</v>
      </c>
      <c r="K50" s="75" t="s">
        <v>238</v>
      </c>
      <c r="L50" s="77" t="s">
        <v>131</v>
      </c>
      <c r="M50" s="76"/>
      <c r="N50" s="76"/>
      <c r="O50" s="76"/>
      <c r="P50" s="78"/>
      <c r="Q50" s="48"/>
      <c r="R50" s="55" t="str">
        <f t="shared" si="1"/>
        <v>ok</v>
      </c>
      <c r="S50" s="55" t="str">
        <f t="shared" si="26"/>
        <v>ok</v>
      </c>
      <c r="T50" s="55" t="str">
        <f t="shared" si="27"/>
        <v>ok</v>
      </c>
      <c r="U50" s="55" t="str">
        <f t="shared" si="20"/>
        <v>ok</v>
      </c>
      <c r="V50" s="55" t="str">
        <f t="shared" si="21"/>
        <v>ok</v>
      </c>
      <c r="W50" s="55" t="str">
        <f t="shared" si="22"/>
        <v>ok</v>
      </c>
      <c r="X50" s="55" t="str">
        <f t="shared" si="2"/>
        <v>ok</v>
      </c>
      <c r="Y50" s="55" t="str">
        <f t="shared" si="3"/>
        <v>ok</v>
      </c>
      <c r="Z50" s="55" t="str">
        <f t="shared" si="4"/>
        <v>ok</v>
      </c>
      <c r="AA50" s="55" t="str">
        <f t="shared" si="5"/>
        <v>ok</v>
      </c>
      <c r="AB50" s="55" t="str">
        <f t="shared" si="28"/>
        <v>ok</v>
      </c>
      <c r="AC50" s="55" t="str">
        <f t="shared" si="29"/>
        <v>ok</v>
      </c>
      <c r="AD50" s="55" t="str">
        <f t="shared" si="24"/>
        <v>ok</v>
      </c>
      <c r="AE50" s="55" t="str">
        <f t="shared" si="30"/>
        <v>ok</v>
      </c>
      <c r="AF50" s="4"/>
      <c r="AG50" s="10"/>
      <c r="AH50" s="10"/>
      <c r="AI50" s="10"/>
      <c r="AJ50" s="12" t="s">
        <v>5</v>
      </c>
      <c r="AK50" s="25"/>
      <c r="AL50" s="25"/>
      <c r="AM50" s="25"/>
    </row>
    <row r="51" spans="1:39" s="5" customFormat="1" ht="39.6" x14ac:dyDescent="0.25">
      <c r="A51" s="11">
        <v>38</v>
      </c>
      <c r="B51" s="36" t="str">
        <f t="shared" si="25"/>
        <v>ok</v>
      </c>
      <c r="C51" s="74" t="s">
        <v>128</v>
      </c>
      <c r="D51" s="75" t="s">
        <v>233</v>
      </c>
      <c r="E51" s="75" t="s">
        <v>234</v>
      </c>
      <c r="F51" s="86" t="s">
        <v>132</v>
      </c>
      <c r="G51" s="76"/>
      <c r="H51" s="76" t="s">
        <v>174</v>
      </c>
      <c r="I51" s="75" t="s">
        <v>155</v>
      </c>
      <c r="J51" s="75" t="s">
        <v>218</v>
      </c>
      <c r="K51" s="75" t="s">
        <v>239</v>
      </c>
      <c r="L51" s="77" t="s">
        <v>131</v>
      </c>
      <c r="M51" s="76"/>
      <c r="N51" s="76"/>
      <c r="O51" s="76"/>
      <c r="P51" s="78"/>
      <c r="Q51" s="48"/>
      <c r="R51" s="55" t="str">
        <f t="shared" si="1"/>
        <v>ok</v>
      </c>
      <c r="S51" s="55" t="str">
        <f t="shared" si="26"/>
        <v>ok</v>
      </c>
      <c r="T51" s="55" t="str">
        <f t="shared" si="27"/>
        <v>ok</v>
      </c>
      <c r="U51" s="55" t="str">
        <f t="shared" si="20"/>
        <v>ok</v>
      </c>
      <c r="V51" s="55" t="str">
        <f t="shared" si="21"/>
        <v>ok</v>
      </c>
      <c r="W51" s="55" t="str">
        <f t="shared" si="22"/>
        <v>ok</v>
      </c>
      <c r="X51" s="55" t="str">
        <f t="shared" si="2"/>
        <v>ok</v>
      </c>
      <c r="Y51" s="55" t="str">
        <f t="shared" si="3"/>
        <v>ok</v>
      </c>
      <c r="Z51" s="55" t="str">
        <f t="shared" si="4"/>
        <v>ok</v>
      </c>
      <c r="AA51" s="55" t="str">
        <f t="shared" si="5"/>
        <v>ok</v>
      </c>
      <c r="AB51" s="55" t="str">
        <f t="shared" si="28"/>
        <v>ok</v>
      </c>
      <c r="AC51" s="55" t="str">
        <f t="shared" si="29"/>
        <v>ok</v>
      </c>
      <c r="AD51" s="55" t="str">
        <f t="shared" si="24"/>
        <v>ok</v>
      </c>
      <c r="AE51" s="55" t="str">
        <f t="shared" si="30"/>
        <v>ok</v>
      </c>
      <c r="AF51" s="4"/>
      <c r="AG51" s="10"/>
      <c r="AH51" s="10"/>
      <c r="AI51" s="10"/>
      <c r="AJ51" s="12" t="s">
        <v>5</v>
      </c>
      <c r="AK51" s="25"/>
      <c r="AL51" s="25"/>
      <c r="AM51" s="25"/>
    </row>
    <row r="52" spans="1:39" s="5" customFormat="1" ht="79.2" x14ac:dyDescent="0.25">
      <c r="A52" s="11">
        <v>39</v>
      </c>
      <c r="B52" s="36" t="str">
        <f t="shared" si="25"/>
        <v>ok</v>
      </c>
      <c r="C52" s="74" t="s">
        <v>117</v>
      </c>
      <c r="D52" s="75" t="s">
        <v>240</v>
      </c>
      <c r="E52" s="75" t="s">
        <v>241</v>
      </c>
      <c r="F52" s="75" t="s">
        <v>242</v>
      </c>
      <c r="G52" s="76"/>
      <c r="H52" s="76" t="s">
        <v>121</v>
      </c>
      <c r="I52" s="75" t="s">
        <v>243</v>
      </c>
      <c r="J52" s="75" t="s">
        <v>218</v>
      </c>
      <c r="K52" s="75" t="s">
        <v>244</v>
      </c>
      <c r="L52" s="77" t="s">
        <v>245</v>
      </c>
      <c r="M52" s="76" t="s">
        <v>125</v>
      </c>
      <c r="N52" s="76"/>
      <c r="O52" s="76" t="s">
        <v>168</v>
      </c>
      <c r="P52" s="78" t="s">
        <v>246</v>
      </c>
      <c r="Q52" s="48"/>
      <c r="R52" s="55" t="str">
        <f t="shared" si="1"/>
        <v>ok</v>
      </c>
      <c r="S52" s="55" t="str">
        <f t="shared" si="26"/>
        <v>ok</v>
      </c>
      <c r="T52" s="55" t="str">
        <f t="shared" si="27"/>
        <v>ok</v>
      </c>
      <c r="U52" s="55" t="str">
        <f t="shared" si="20"/>
        <v>ok</v>
      </c>
      <c r="V52" s="55" t="str">
        <f t="shared" si="21"/>
        <v>ok</v>
      </c>
      <c r="W52" s="55" t="str">
        <f t="shared" si="22"/>
        <v>ok</v>
      </c>
      <c r="X52" s="55" t="str">
        <f t="shared" si="2"/>
        <v>ok</v>
      </c>
      <c r="Y52" s="55" t="str">
        <f t="shared" si="3"/>
        <v>ok</v>
      </c>
      <c r="Z52" s="55" t="str">
        <f t="shared" si="4"/>
        <v>ok</v>
      </c>
      <c r="AA52" s="55" t="str">
        <f t="shared" si="5"/>
        <v>ok</v>
      </c>
      <c r="AB52" s="55" t="str">
        <f t="shared" si="28"/>
        <v>ok</v>
      </c>
      <c r="AC52" s="55" t="str">
        <f t="shared" si="29"/>
        <v>ok</v>
      </c>
      <c r="AD52" s="55" t="str">
        <f t="shared" si="24"/>
        <v>ok</v>
      </c>
      <c r="AE52" s="55" t="str">
        <f t="shared" si="30"/>
        <v>ok</v>
      </c>
      <c r="AF52" s="4"/>
      <c r="AG52" s="10"/>
      <c r="AH52" s="10"/>
      <c r="AI52" s="10"/>
      <c r="AJ52" s="12" t="s">
        <v>5</v>
      </c>
      <c r="AK52" s="25"/>
      <c r="AL52" s="25"/>
      <c r="AM52" s="25"/>
    </row>
    <row r="53" spans="1:39" s="5" customFormat="1" ht="79.2" x14ac:dyDescent="0.25">
      <c r="A53" s="11">
        <v>40</v>
      </c>
      <c r="B53" s="36" t="str">
        <f t="shared" si="25"/>
        <v>ok</v>
      </c>
      <c r="C53" s="74" t="s">
        <v>117</v>
      </c>
      <c r="D53" s="75" t="s">
        <v>247</v>
      </c>
      <c r="E53" s="75" t="s">
        <v>248</v>
      </c>
      <c r="F53" s="75" t="s">
        <v>249</v>
      </c>
      <c r="G53" s="76"/>
      <c r="H53" s="76" t="s">
        <v>121</v>
      </c>
      <c r="I53" s="75" t="s">
        <v>250</v>
      </c>
      <c r="J53" s="75" t="s">
        <v>218</v>
      </c>
      <c r="K53" s="75" t="s">
        <v>251</v>
      </c>
      <c r="L53" s="77" t="s">
        <v>252</v>
      </c>
      <c r="M53" s="76" t="s">
        <v>125</v>
      </c>
      <c r="N53" s="76"/>
      <c r="O53" s="76" t="s">
        <v>261</v>
      </c>
      <c r="P53" s="78" t="s">
        <v>253</v>
      </c>
      <c r="Q53" s="48"/>
      <c r="R53" s="55" t="str">
        <f t="shared" si="1"/>
        <v>ok</v>
      </c>
      <c r="S53" s="55" t="str">
        <f t="shared" si="26"/>
        <v>ok</v>
      </c>
      <c r="T53" s="55" t="str">
        <f t="shared" si="27"/>
        <v>ok</v>
      </c>
      <c r="U53" s="55" t="str">
        <f t="shared" si="20"/>
        <v>ok</v>
      </c>
      <c r="V53" s="55" t="str">
        <f t="shared" si="21"/>
        <v>ok</v>
      </c>
      <c r="W53" s="55" t="str">
        <f t="shared" si="22"/>
        <v>ok</v>
      </c>
      <c r="X53" s="55" t="str">
        <f t="shared" si="2"/>
        <v>ok</v>
      </c>
      <c r="Y53" s="55" t="str">
        <f t="shared" si="3"/>
        <v>ok</v>
      </c>
      <c r="Z53" s="55" t="str">
        <f t="shared" si="4"/>
        <v>ok</v>
      </c>
      <c r="AA53" s="55" t="str">
        <f t="shared" si="5"/>
        <v>ok</v>
      </c>
      <c r="AB53" s="55" t="str">
        <f t="shared" si="28"/>
        <v>ok</v>
      </c>
      <c r="AC53" s="55" t="str">
        <f t="shared" si="29"/>
        <v>ok</v>
      </c>
      <c r="AD53" s="55" t="str">
        <f t="shared" si="24"/>
        <v>ok</v>
      </c>
      <c r="AE53" s="55" t="str">
        <f t="shared" si="30"/>
        <v>ok</v>
      </c>
      <c r="AF53" s="4"/>
      <c r="AG53" s="10"/>
      <c r="AH53" s="10"/>
      <c r="AI53" s="10"/>
      <c r="AJ53" s="12" t="s">
        <v>5</v>
      </c>
      <c r="AK53" s="25"/>
      <c r="AL53" s="25"/>
      <c r="AM53" s="25"/>
    </row>
    <row r="54" spans="1:39" s="5" customFormat="1" ht="66" x14ac:dyDescent="0.25">
      <c r="A54" s="11">
        <v>41</v>
      </c>
      <c r="B54" s="36" t="str">
        <f t="shared" si="25"/>
        <v>ok</v>
      </c>
      <c r="C54" s="74" t="s">
        <v>117</v>
      </c>
      <c r="D54" s="75" t="s">
        <v>254</v>
      </c>
      <c r="E54" s="75" t="s">
        <v>255</v>
      </c>
      <c r="F54" s="75" t="s">
        <v>263</v>
      </c>
      <c r="G54" s="76"/>
      <c r="H54" s="76" t="s">
        <v>121</v>
      </c>
      <c r="I54" s="75" t="s">
        <v>256</v>
      </c>
      <c r="J54" s="75" t="s">
        <v>257</v>
      </c>
      <c r="K54" s="75" t="s">
        <v>258</v>
      </c>
      <c r="L54" s="77" t="s">
        <v>259</v>
      </c>
      <c r="M54" s="76" t="s">
        <v>152</v>
      </c>
      <c r="N54" s="76" t="s">
        <v>260</v>
      </c>
      <c r="O54" s="76"/>
      <c r="P54" s="78" t="s">
        <v>262</v>
      </c>
      <c r="Q54" s="48"/>
      <c r="R54" s="55" t="str">
        <f t="shared" si="1"/>
        <v>ok</v>
      </c>
      <c r="S54" s="55" t="str">
        <f t="shared" si="26"/>
        <v>ok</v>
      </c>
      <c r="T54" s="55" t="str">
        <f t="shared" si="27"/>
        <v>ok</v>
      </c>
      <c r="U54" s="55" t="str">
        <f t="shared" si="20"/>
        <v>ok</v>
      </c>
      <c r="V54" s="55" t="str">
        <f t="shared" si="21"/>
        <v>ok</v>
      </c>
      <c r="W54" s="55" t="str">
        <f t="shared" si="22"/>
        <v>ok</v>
      </c>
      <c r="X54" s="55" t="str">
        <f t="shared" si="2"/>
        <v>ok</v>
      </c>
      <c r="Y54" s="55" t="str">
        <f t="shared" si="3"/>
        <v>ok</v>
      </c>
      <c r="Z54" s="55" t="str">
        <f t="shared" si="4"/>
        <v>ok</v>
      </c>
      <c r="AA54" s="55" t="str">
        <f t="shared" si="5"/>
        <v>ok</v>
      </c>
      <c r="AB54" s="55" t="str">
        <f t="shared" si="28"/>
        <v>ok</v>
      </c>
      <c r="AC54" s="55" t="str">
        <f t="shared" si="29"/>
        <v>ok</v>
      </c>
      <c r="AD54" s="55" t="str">
        <f t="shared" si="24"/>
        <v>ok</v>
      </c>
      <c r="AE54" s="55" t="str">
        <f t="shared" si="30"/>
        <v>ok</v>
      </c>
      <c r="AF54" s="4"/>
      <c r="AG54" s="10"/>
      <c r="AH54" s="10"/>
      <c r="AI54" s="10"/>
      <c r="AJ54" s="12" t="s">
        <v>5</v>
      </c>
      <c r="AK54" s="25"/>
      <c r="AL54" s="25"/>
      <c r="AM54" s="25"/>
    </row>
    <row r="55" spans="1:39" s="5" customFormat="1" ht="66" x14ac:dyDescent="0.25">
      <c r="A55" s="11">
        <v>42</v>
      </c>
      <c r="B55" s="36" t="str">
        <f t="shared" si="25"/>
        <v>ok</v>
      </c>
      <c r="C55" s="74" t="s">
        <v>128</v>
      </c>
      <c r="D55" s="75" t="s">
        <v>264</v>
      </c>
      <c r="E55" s="75" t="s">
        <v>265</v>
      </c>
      <c r="F55" s="75" t="s">
        <v>268</v>
      </c>
      <c r="G55" s="76"/>
      <c r="H55" s="76" t="s">
        <v>121</v>
      </c>
      <c r="I55" s="75" t="s">
        <v>183</v>
      </c>
      <c r="J55" s="75" t="s">
        <v>218</v>
      </c>
      <c r="K55" s="75" t="s">
        <v>266</v>
      </c>
      <c r="L55" s="77" t="s">
        <v>267</v>
      </c>
      <c r="M55" s="76"/>
      <c r="N55" s="76"/>
      <c r="O55" s="76"/>
      <c r="P55" s="78"/>
      <c r="Q55" s="48"/>
      <c r="R55" s="55" t="str">
        <f t="shared" si="1"/>
        <v>ok</v>
      </c>
      <c r="S55" s="55" t="str">
        <f t="shared" si="26"/>
        <v>ok</v>
      </c>
      <c r="T55" s="55" t="str">
        <f t="shared" si="27"/>
        <v>ok</v>
      </c>
      <c r="U55" s="55" t="str">
        <f t="shared" si="20"/>
        <v>ok</v>
      </c>
      <c r="V55" s="55" t="str">
        <f t="shared" si="21"/>
        <v>ok</v>
      </c>
      <c r="W55" s="55" t="str">
        <f t="shared" si="22"/>
        <v>ok</v>
      </c>
      <c r="X55" s="55" t="str">
        <f t="shared" si="2"/>
        <v>ok</v>
      </c>
      <c r="Y55" s="55" t="str">
        <f t="shared" si="3"/>
        <v>ok</v>
      </c>
      <c r="Z55" s="55" t="str">
        <f t="shared" si="4"/>
        <v>ok</v>
      </c>
      <c r="AA55" s="55" t="str">
        <f t="shared" si="5"/>
        <v>ok</v>
      </c>
      <c r="AB55" s="55" t="str">
        <f t="shared" si="28"/>
        <v>ok</v>
      </c>
      <c r="AC55" s="55" t="str">
        <f t="shared" si="29"/>
        <v>ok</v>
      </c>
      <c r="AD55" s="55" t="str">
        <f t="shared" si="24"/>
        <v>ok</v>
      </c>
      <c r="AE55" s="55" t="str">
        <f t="shared" si="30"/>
        <v>ok</v>
      </c>
      <c r="AF55" s="4"/>
      <c r="AG55" s="10"/>
      <c r="AH55" s="10"/>
      <c r="AI55" s="10"/>
      <c r="AJ55" s="12" t="s">
        <v>5</v>
      </c>
      <c r="AK55" s="25"/>
      <c r="AL55" s="25"/>
      <c r="AM55" s="25"/>
    </row>
    <row r="56" spans="1:39" s="5" customFormat="1" ht="66" x14ac:dyDescent="0.25">
      <c r="A56" s="11">
        <v>43</v>
      </c>
      <c r="B56" s="36" t="str">
        <f t="shared" si="25"/>
        <v>ok</v>
      </c>
      <c r="C56" s="74" t="s">
        <v>269</v>
      </c>
      <c r="D56" s="75" t="s">
        <v>270</v>
      </c>
      <c r="E56" s="75" t="s">
        <v>271</v>
      </c>
      <c r="F56" s="75" t="s">
        <v>272</v>
      </c>
      <c r="G56" s="76"/>
      <c r="H56" s="76" t="s">
        <v>121</v>
      </c>
      <c r="I56" s="75" t="s">
        <v>237</v>
      </c>
      <c r="J56" s="75" t="s">
        <v>218</v>
      </c>
      <c r="K56" s="75" t="s">
        <v>273</v>
      </c>
      <c r="L56" s="77" t="s">
        <v>274</v>
      </c>
      <c r="M56" s="76" t="s">
        <v>152</v>
      </c>
      <c r="N56" s="76"/>
      <c r="O56" s="76" t="s">
        <v>168</v>
      </c>
      <c r="P56" s="78" t="s">
        <v>275</v>
      </c>
      <c r="Q56" s="48"/>
      <c r="R56" s="55" t="str">
        <f t="shared" si="1"/>
        <v>ok</v>
      </c>
      <c r="S56" s="55" t="str">
        <f t="shared" si="26"/>
        <v>ok</v>
      </c>
      <c r="T56" s="55" t="str">
        <f t="shared" si="27"/>
        <v>ok</v>
      </c>
      <c r="U56" s="55" t="str">
        <f t="shared" si="20"/>
        <v>ok</v>
      </c>
      <c r="V56" s="55" t="str">
        <f t="shared" si="21"/>
        <v>ok</v>
      </c>
      <c r="W56" s="55" t="str">
        <f t="shared" si="22"/>
        <v>ok</v>
      </c>
      <c r="X56" s="55" t="str">
        <f t="shared" si="2"/>
        <v>ok</v>
      </c>
      <c r="Y56" s="55" t="str">
        <f t="shared" si="3"/>
        <v>ok</v>
      </c>
      <c r="Z56" s="55" t="str">
        <f t="shared" si="4"/>
        <v>ok</v>
      </c>
      <c r="AA56" s="55" t="str">
        <f t="shared" si="5"/>
        <v>ok</v>
      </c>
      <c r="AB56" s="55" t="str">
        <f t="shared" si="28"/>
        <v>ok</v>
      </c>
      <c r="AC56" s="55" t="str">
        <f t="shared" si="29"/>
        <v>ok</v>
      </c>
      <c r="AD56" s="55" t="str">
        <f t="shared" si="24"/>
        <v>ok</v>
      </c>
      <c r="AE56" s="55" t="str">
        <f t="shared" si="30"/>
        <v>ok</v>
      </c>
      <c r="AF56" s="4"/>
      <c r="AG56" s="10"/>
      <c r="AH56" s="10"/>
      <c r="AI56" s="10"/>
      <c r="AJ56" s="12" t="s">
        <v>5</v>
      </c>
      <c r="AK56" s="25"/>
      <c r="AL56" s="25"/>
      <c r="AM56" s="25"/>
    </row>
    <row r="57" spans="1:39" s="5" customFormat="1" ht="51" customHeight="1" x14ac:dyDescent="0.25">
      <c r="A57" s="11">
        <v>44</v>
      </c>
      <c r="B57" s="36" t="str">
        <f t="shared" si="25"/>
        <v>ok</v>
      </c>
      <c r="C57" s="74" t="s">
        <v>269</v>
      </c>
      <c r="D57" s="75" t="s">
        <v>270</v>
      </c>
      <c r="E57" s="75" t="s">
        <v>271</v>
      </c>
      <c r="F57" s="75" t="s">
        <v>272</v>
      </c>
      <c r="G57" s="76"/>
      <c r="H57" s="76" t="s">
        <v>121</v>
      </c>
      <c r="I57" s="75" t="s">
        <v>237</v>
      </c>
      <c r="J57" s="75" t="s">
        <v>218</v>
      </c>
      <c r="K57" s="75" t="s">
        <v>276</v>
      </c>
      <c r="L57" s="77" t="s">
        <v>277</v>
      </c>
      <c r="M57" s="76" t="s">
        <v>125</v>
      </c>
      <c r="N57" s="76"/>
      <c r="O57" s="76" t="s">
        <v>168</v>
      </c>
      <c r="P57" s="78" t="s">
        <v>275</v>
      </c>
      <c r="Q57" s="48"/>
      <c r="R57" s="55" t="str">
        <f t="shared" si="1"/>
        <v>ok</v>
      </c>
      <c r="S57" s="55" t="str">
        <f t="shared" si="26"/>
        <v>ok</v>
      </c>
      <c r="T57" s="55" t="str">
        <f t="shared" si="27"/>
        <v>ok</v>
      </c>
      <c r="U57" s="55" t="str">
        <f t="shared" si="20"/>
        <v>ok</v>
      </c>
      <c r="V57" s="55" t="str">
        <f t="shared" si="21"/>
        <v>ok</v>
      </c>
      <c r="W57" s="55" t="str">
        <f t="shared" si="22"/>
        <v>ok</v>
      </c>
      <c r="X57" s="55" t="str">
        <f t="shared" si="2"/>
        <v>ok</v>
      </c>
      <c r="Y57" s="55" t="str">
        <f t="shared" si="3"/>
        <v>ok</v>
      </c>
      <c r="Z57" s="55" t="str">
        <f t="shared" si="4"/>
        <v>ok</v>
      </c>
      <c r="AA57" s="55" t="str">
        <f t="shared" si="5"/>
        <v>ok</v>
      </c>
      <c r="AB57" s="55" t="str">
        <f t="shared" si="28"/>
        <v>ok</v>
      </c>
      <c r="AC57" s="55" t="str">
        <f t="shared" si="29"/>
        <v>ok</v>
      </c>
      <c r="AD57" s="55" t="str">
        <f t="shared" si="24"/>
        <v>ok</v>
      </c>
      <c r="AE57" s="55" t="str">
        <f t="shared" si="30"/>
        <v>ok</v>
      </c>
      <c r="AF57" s="4"/>
      <c r="AG57" s="10"/>
      <c r="AH57" s="10"/>
      <c r="AI57" s="10"/>
      <c r="AJ57" s="12" t="s">
        <v>5</v>
      </c>
      <c r="AK57" s="25"/>
      <c r="AL57" s="25"/>
      <c r="AM57" s="25"/>
    </row>
    <row r="58" spans="1:39" s="5" customFormat="1" ht="51" customHeight="1" x14ac:dyDescent="0.25">
      <c r="A58" s="11">
        <v>45</v>
      </c>
      <c r="B58" s="36" t="str">
        <f t="shared" si="25"/>
        <v>ok</v>
      </c>
      <c r="C58" s="74" t="s">
        <v>269</v>
      </c>
      <c r="D58" s="75" t="s">
        <v>270</v>
      </c>
      <c r="E58" s="75" t="s">
        <v>271</v>
      </c>
      <c r="F58" s="75" t="s">
        <v>272</v>
      </c>
      <c r="G58" s="76"/>
      <c r="H58" s="76" t="s">
        <v>121</v>
      </c>
      <c r="I58" s="75" t="s">
        <v>237</v>
      </c>
      <c r="J58" s="75" t="s">
        <v>218</v>
      </c>
      <c r="K58" s="75" t="s">
        <v>278</v>
      </c>
      <c r="L58" s="77" t="s">
        <v>277</v>
      </c>
      <c r="M58" s="76" t="s">
        <v>125</v>
      </c>
      <c r="N58" s="76"/>
      <c r="O58" s="76" t="s">
        <v>168</v>
      </c>
      <c r="P58" s="78" t="s">
        <v>275</v>
      </c>
      <c r="Q58" s="48"/>
      <c r="R58" s="55" t="str">
        <f t="shared" si="1"/>
        <v>ok</v>
      </c>
      <c r="S58" s="55" t="str">
        <f t="shared" si="26"/>
        <v>ok</v>
      </c>
      <c r="T58" s="55" t="str">
        <f t="shared" si="27"/>
        <v>ok</v>
      </c>
      <c r="U58" s="55" t="str">
        <f t="shared" si="20"/>
        <v>ok</v>
      </c>
      <c r="V58" s="55" t="str">
        <f t="shared" si="21"/>
        <v>ok</v>
      </c>
      <c r="W58" s="55" t="str">
        <f t="shared" si="22"/>
        <v>ok</v>
      </c>
      <c r="X58" s="55" t="str">
        <f t="shared" si="2"/>
        <v>ok</v>
      </c>
      <c r="Y58" s="55" t="str">
        <f t="shared" si="3"/>
        <v>ok</v>
      </c>
      <c r="Z58" s="55" t="str">
        <f t="shared" si="4"/>
        <v>ok</v>
      </c>
      <c r="AA58" s="55" t="str">
        <f t="shared" si="5"/>
        <v>ok</v>
      </c>
      <c r="AB58" s="55" t="str">
        <f t="shared" si="28"/>
        <v>ok</v>
      </c>
      <c r="AC58" s="55" t="str">
        <f t="shared" si="29"/>
        <v>ok</v>
      </c>
      <c r="AD58" s="55" t="str">
        <f t="shared" si="24"/>
        <v>ok</v>
      </c>
      <c r="AE58" s="55" t="str">
        <f t="shared" si="30"/>
        <v>ok</v>
      </c>
      <c r="AF58" s="4"/>
      <c r="AG58" s="10"/>
      <c r="AH58" s="10"/>
      <c r="AI58" s="10"/>
      <c r="AJ58" s="12" t="s">
        <v>5</v>
      </c>
      <c r="AK58" s="25"/>
      <c r="AL58" s="25"/>
      <c r="AM58" s="25"/>
    </row>
    <row r="59" spans="1:39" s="5" customFormat="1" ht="25.5" customHeight="1" x14ac:dyDescent="0.25">
      <c r="A59" s="11">
        <v>46</v>
      </c>
      <c r="B59" s="36" t="str">
        <f t="shared" si="25"/>
        <v>ok</v>
      </c>
      <c r="C59" s="74" t="s">
        <v>269</v>
      </c>
      <c r="D59" s="75" t="s">
        <v>270</v>
      </c>
      <c r="E59" s="75" t="s">
        <v>271</v>
      </c>
      <c r="F59" s="75" t="s">
        <v>272</v>
      </c>
      <c r="G59" s="76"/>
      <c r="H59" s="76" t="s">
        <v>121</v>
      </c>
      <c r="I59" s="75" t="s">
        <v>237</v>
      </c>
      <c r="J59" s="75" t="s">
        <v>218</v>
      </c>
      <c r="K59" s="75" t="s">
        <v>279</v>
      </c>
      <c r="L59" s="77" t="s">
        <v>277</v>
      </c>
      <c r="M59" s="76" t="s">
        <v>125</v>
      </c>
      <c r="N59" s="76"/>
      <c r="O59" s="76" t="s">
        <v>168</v>
      </c>
      <c r="P59" s="78" t="s">
        <v>275</v>
      </c>
      <c r="Q59" s="48"/>
      <c r="R59" s="55" t="str">
        <f t="shared" si="1"/>
        <v>ok</v>
      </c>
      <c r="S59" s="55" t="str">
        <f t="shared" si="26"/>
        <v>ok</v>
      </c>
      <c r="T59" s="55" t="str">
        <f t="shared" si="27"/>
        <v>ok</v>
      </c>
      <c r="U59" s="55" t="str">
        <f t="shared" si="20"/>
        <v>ok</v>
      </c>
      <c r="V59" s="55" t="str">
        <f t="shared" si="21"/>
        <v>ok</v>
      </c>
      <c r="W59" s="55" t="str">
        <f t="shared" si="22"/>
        <v>ok</v>
      </c>
      <c r="X59" s="55" t="str">
        <f t="shared" si="2"/>
        <v>ok</v>
      </c>
      <c r="Y59" s="55" t="str">
        <f t="shared" si="3"/>
        <v>ok</v>
      </c>
      <c r="Z59" s="55" t="str">
        <f t="shared" si="4"/>
        <v>ok</v>
      </c>
      <c r="AA59" s="55" t="str">
        <f t="shared" si="5"/>
        <v>ok</v>
      </c>
      <c r="AB59" s="55" t="str">
        <f t="shared" si="28"/>
        <v>ok</v>
      </c>
      <c r="AC59" s="55" t="str">
        <f t="shared" si="29"/>
        <v>ok</v>
      </c>
      <c r="AD59" s="55" t="str">
        <f t="shared" si="24"/>
        <v>ok</v>
      </c>
      <c r="AE59" s="55" t="str">
        <f t="shared" si="30"/>
        <v>ok</v>
      </c>
      <c r="AF59" s="4"/>
      <c r="AG59" s="10"/>
      <c r="AH59" s="10"/>
      <c r="AI59" s="10"/>
      <c r="AJ59" s="12" t="s">
        <v>5</v>
      </c>
      <c r="AK59" s="25"/>
      <c r="AL59" s="25"/>
      <c r="AM59" s="25"/>
    </row>
    <row r="60" spans="1:39" s="5" customFormat="1" ht="25.5" customHeight="1" x14ac:dyDescent="0.25">
      <c r="A60" s="11">
        <v>47</v>
      </c>
      <c r="B60" s="36" t="str">
        <f t="shared" si="25"/>
        <v>ok</v>
      </c>
      <c r="C60" s="74" t="s">
        <v>269</v>
      </c>
      <c r="D60" s="75" t="s">
        <v>270</v>
      </c>
      <c r="E60" s="75" t="s">
        <v>271</v>
      </c>
      <c r="F60" s="75" t="s">
        <v>272</v>
      </c>
      <c r="G60" s="76"/>
      <c r="H60" s="76" t="s">
        <v>121</v>
      </c>
      <c r="I60" s="75" t="s">
        <v>237</v>
      </c>
      <c r="J60" s="75" t="s">
        <v>218</v>
      </c>
      <c r="K60" s="75" t="s">
        <v>280</v>
      </c>
      <c r="L60" s="77" t="s">
        <v>277</v>
      </c>
      <c r="M60" s="76" t="s">
        <v>125</v>
      </c>
      <c r="N60" s="76"/>
      <c r="O60" s="76" t="s">
        <v>168</v>
      </c>
      <c r="P60" s="78" t="s">
        <v>275</v>
      </c>
      <c r="Q60" s="48"/>
      <c r="R60" s="55" t="str">
        <f t="shared" si="1"/>
        <v>ok</v>
      </c>
      <c r="S60" s="55" t="str">
        <f t="shared" si="26"/>
        <v>ok</v>
      </c>
      <c r="T60" s="55" t="str">
        <f t="shared" si="27"/>
        <v>ok</v>
      </c>
      <c r="U60" s="55" t="str">
        <f t="shared" si="20"/>
        <v>ok</v>
      </c>
      <c r="V60" s="55" t="str">
        <f t="shared" si="21"/>
        <v>ok</v>
      </c>
      <c r="W60" s="55" t="str">
        <f t="shared" si="22"/>
        <v>ok</v>
      </c>
      <c r="X60" s="55" t="str">
        <f t="shared" si="2"/>
        <v>ok</v>
      </c>
      <c r="Y60" s="55" t="str">
        <f t="shared" si="3"/>
        <v>ok</v>
      </c>
      <c r="Z60" s="55" t="str">
        <f t="shared" si="4"/>
        <v>ok</v>
      </c>
      <c r="AA60" s="55" t="str">
        <f t="shared" si="5"/>
        <v>ok</v>
      </c>
      <c r="AB60" s="55" t="str">
        <f t="shared" si="28"/>
        <v>ok</v>
      </c>
      <c r="AC60" s="55" t="str">
        <f t="shared" si="29"/>
        <v>ok</v>
      </c>
      <c r="AD60" s="55" t="str">
        <f t="shared" si="24"/>
        <v>ok</v>
      </c>
      <c r="AE60" s="55" t="str">
        <f t="shared" si="30"/>
        <v>ok</v>
      </c>
      <c r="AF60" s="4"/>
      <c r="AG60" s="10"/>
      <c r="AH60" s="10"/>
      <c r="AI60" s="10"/>
      <c r="AJ60" s="12" t="s">
        <v>5</v>
      </c>
      <c r="AK60" s="25"/>
      <c r="AL60" s="25"/>
      <c r="AM60" s="25"/>
    </row>
    <row r="61" spans="1:39" s="5" customFormat="1" ht="25.5" customHeight="1" x14ac:dyDescent="0.25">
      <c r="A61" s="11">
        <v>48</v>
      </c>
      <c r="B61" s="36" t="str">
        <f t="shared" si="25"/>
        <v>ok</v>
      </c>
      <c r="C61" s="74" t="s">
        <v>269</v>
      </c>
      <c r="D61" s="75" t="s">
        <v>270</v>
      </c>
      <c r="E61" s="75" t="s">
        <v>271</v>
      </c>
      <c r="F61" s="75" t="s">
        <v>272</v>
      </c>
      <c r="G61" s="76"/>
      <c r="H61" s="76" t="s">
        <v>121</v>
      </c>
      <c r="I61" s="75" t="s">
        <v>237</v>
      </c>
      <c r="J61" s="75" t="s">
        <v>218</v>
      </c>
      <c r="K61" s="75" t="s">
        <v>281</v>
      </c>
      <c r="L61" s="77" t="s">
        <v>277</v>
      </c>
      <c r="M61" s="76" t="s">
        <v>125</v>
      </c>
      <c r="N61" s="76"/>
      <c r="O61" s="76" t="s">
        <v>168</v>
      </c>
      <c r="P61" s="78" t="s">
        <v>275</v>
      </c>
      <c r="Q61" s="48"/>
      <c r="R61" s="55" t="str">
        <f t="shared" si="1"/>
        <v>ok</v>
      </c>
      <c r="S61" s="55" t="str">
        <f t="shared" si="26"/>
        <v>ok</v>
      </c>
      <c r="T61" s="55" t="str">
        <f t="shared" si="27"/>
        <v>ok</v>
      </c>
      <c r="U61" s="55" t="str">
        <f t="shared" si="20"/>
        <v>ok</v>
      </c>
      <c r="V61" s="55" t="str">
        <f t="shared" si="21"/>
        <v>ok</v>
      </c>
      <c r="W61" s="55" t="str">
        <f t="shared" si="22"/>
        <v>ok</v>
      </c>
      <c r="X61" s="55" t="str">
        <f t="shared" si="2"/>
        <v>ok</v>
      </c>
      <c r="Y61" s="55" t="str">
        <f t="shared" si="3"/>
        <v>ok</v>
      </c>
      <c r="Z61" s="55" t="str">
        <f t="shared" si="4"/>
        <v>ok</v>
      </c>
      <c r="AA61" s="55" t="str">
        <f t="shared" si="5"/>
        <v>ok</v>
      </c>
      <c r="AB61" s="55" t="str">
        <f t="shared" si="28"/>
        <v>ok</v>
      </c>
      <c r="AC61" s="55" t="str">
        <f t="shared" si="29"/>
        <v>ok</v>
      </c>
      <c r="AD61" s="55" t="str">
        <f t="shared" si="24"/>
        <v>ok</v>
      </c>
      <c r="AE61" s="55" t="str">
        <f t="shared" si="30"/>
        <v>ok</v>
      </c>
      <c r="AF61" s="4"/>
      <c r="AG61" s="10"/>
      <c r="AH61" s="10"/>
      <c r="AI61" s="10"/>
      <c r="AJ61" s="12" t="s">
        <v>5</v>
      </c>
      <c r="AK61" s="25"/>
      <c r="AL61" s="25"/>
      <c r="AM61" s="25"/>
    </row>
    <row r="62" spans="1:39" s="5" customFormat="1" ht="39.6" x14ac:dyDescent="0.25">
      <c r="A62" s="11">
        <v>49</v>
      </c>
      <c r="B62" s="36" t="str">
        <f t="shared" si="25"/>
        <v>ok</v>
      </c>
      <c r="C62" s="74" t="s">
        <v>128</v>
      </c>
      <c r="D62" s="75" t="s">
        <v>270</v>
      </c>
      <c r="E62" s="75" t="s">
        <v>271</v>
      </c>
      <c r="F62" s="75" t="s">
        <v>272</v>
      </c>
      <c r="G62" s="76"/>
      <c r="H62" s="76" t="s">
        <v>121</v>
      </c>
      <c r="I62" s="75" t="s">
        <v>237</v>
      </c>
      <c r="J62" s="75" t="s">
        <v>218</v>
      </c>
      <c r="K62" s="75" t="s">
        <v>282</v>
      </c>
      <c r="L62" s="77" t="s">
        <v>283</v>
      </c>
      <c r="M62" s="76"/>
      <c r="N62" s="76"/>
      <c r="O62" s="76"/>
      <c r="P62" s="78"/>
      <c r="Q62" s="48"/>
      <c r="R62" s="55" t="str">
        <f t="shared" si="1"/>
        <v>ok</v>
      </c>
      <c r="S62" s="55" t="str">
        <f t="shared" si="26"/>
        <v>ok</v>
      </c>
      <c r="T62" s="55" t="str">
        <f t="shared" si="27"/>
        <v>ok</v>
      </c>
      <c r="U62" s="55" t="str">
        <f t="shared" si="20"/>
        <v>ok</v>
      </c>
      <c r="V62" s="55" t="str">
        <f t="shared" si="21"/>
        <v>ok</v>
      </c>
      <c r="W62" s="55" t="str">
        <f t="shared" si="22"/>
        <v>ok</v>
      </c>
      <c r="X62" s="55" t="str">
        <f t="shared" si="2"/>
        <v>ok</v>
      </c>
      <c r="Y62" s="55" t="str">
        <f t="shared" si="3"/>
        <v>ok</v>
      </c>
      <c r="Z62" s="55" t="str">
        <f t="shared" si="4"/>
        <v>ok</v>
      </c>
      <c r="AA62" s="55" t="str">
        <f t="shared" si="5"/>
        <v>ok</v>
      </c>
      <c r="AB62" s="55" t="str">
        <f t="shared" si="28"/>
        <v>ok</v>
      </c>
      <c r="AC62" s="55" t="str">
        <f t="shared" si="29"/>
        <v>ok</v>
      </c>
      <c r="AD62" s="55" t="str">
        <f t="shared" si="24"/>
        <v>ok</v>
      </c>
      <c r="AE62" s="55" t="str">
        <f t="shared" si="30"/>
        <v>ok</v>
      </c>
      <c r="AF62" s="4"/>
      <c r="AG62" s="10"/>
      <c r="AH62" s="10"/>
      <c r="AI62" s="10"/>
      <c r="AJ62" s="12" t="s">
        <v>5</v>
      </c>
      <c r="AK62" s="25"/>
      <c r="AL62" s="25"/>
      <c r="AM62" s="25"/>
    </row>
    <row r="63" spans="1:39" s="5" customFormat="1" ht="39.6" x14ac:dyDescent="0.25">
      <c r="A63" s="11">
        <v>50</v>
      </c>
      <c r="B63" s="36" t="str">
        <f t="shared" si="25"/>
        <v>ok</v>
      </c>
      <c r="C63" s="74" t="s">
        <v>128</v>
      </c>
      <c r="D63" s="75" t="s">
        <v>270</v>
      </c>
      <c r="E63" s="75" t="s">
        <v>271</v>
      </c>
      <c r="F63" s="75" t="s">
        <v>272</v>
      </c>
      <c r="G63" s="76"/>
      <c r="H63" s="76" t="s">
        <v>121</v>
      </c>
      <c r="I63" s="75" t="s">
        <v>237</v>
      </c>
      <c r="J63" s="75" t="s">
        <v>218</v>
      </c>
      <c r="K63" s="75" t="s">
        <v>284</v>
      </c>
      <c r="L63" s="77" t="s">
        <v>285</v>
      </c>
      <c r="M63" s="76"/>
      <c r="N63" s="76"/>
      <c r="O63" s="76"/>
      <c r="P63" s="78"/>
      <c r="Q63" s="48"/>
      <c r="R63" s="55" t="str">
        <f t="shared" si="1"/>
        <v>ok</v>
      </c>
      <c r="S63" s="55" t="str">
        <f t="shared" si="26"/>
        <v>ok</v>
      </c>
      <c r="T63" s="55" t="str">
        <f t="shared" si="27"/>
        <v>ok</v>
      </c>
      <c r="U63" s="55" t="str">
        <f t="shared" si="20"/>
        <v>ok</v>
      </c>
      <c r="V63" s="55" t="str">
        <f t="shared" si="21"/>
        <v>ok</v>
      </c>
      <c r="W63" s="55" t="str">
        <f t="shared" si="22"/>
        <v>ok</v>
      </c>
      <c r="X63" s="55" t="str">
        <f t="shared" si="2"/>
        <v>ok</v>
      </c>
      <c r="Y63" s="55" t="str">
        <f t="shared" si="3"/>
        <v>ok</v>
      </c>
      <c r="Z63" s="55" t="str">
        <f t="shared" si="4"/>
        <v>ok</v>
      </c>
      <c r="AA63" s="55" t="str">
        <f t="shared" si="5"/>
        <v>ok</v>
      </c>
      <c r="AB63" s="55" t="str">
        <f t="shared" si="28"/>
        <v>ok</v>
      </c>
      <c r="AC63" s="55" t="str">
        <f t="shared" si="29"/>
        <v>ok</v>
      </c>
      <c r="AD63" s="55" t="str">
        <f t="shared" si="24"/>
        <v>ok</v>
      </c>
      <c r="AE63" s="55" t="str">
        <f t="shared" si="30"/>
        <v>ok</v>
      </c>
      <c r="AF63" s="4"/>
      <c r="AG63" s="10"/>
      <c r="AH63" s="10"/>
      <c r="AI63" s="10"/>
      <c r="AJ63" s="12" t="s">
        <v>5</v>
      </c>
      <c r="AK63" s="25"/>
      <c r="AL63" s="25"/>
      <c r="AM63" s="25"/>
    </row>
    <row r="64" spans="1:39" s="5" customFormat="1" ht="66" x14ac:dyDescent="0.25">
      <c r="A64" s="11">
        <v>51</v>
      </c>
      <c r="B64" s="36" t="str">
        <f t="shared" si="25"/>
        <v>ok</v>
      </c>
      <c r="C64" s="96" t="s">
        <v>128</v>
      </c>
      <c r="D64" s="75" t="s">
        <v>270</v>
      </c>
      <c r="E64" s="75" t="s">
        <v>271</v>
      </c>
      <c r="F64" s="75" t="s">
        <v>272</v>
      </c>
      <c r="G64" s="76"/>
      <c r="H64" s="76" t="s">
        <v>121</v>
      </c>
      <c r="I64" s="75" t="s">
        <v>237</v>
      </c>
      <c r="J64" s="75" t="s">
        <v>218</v>
      </c>
      <c r="K64" s="97" t="s">
        <v>286</v>
      </c>
      <c r="L64" s="92" t="s">
        <v>287</v>
      </c>
      <c r="M64" s="98"/>
      <c r="N64" s="98"/>
      <c r="O64" s="98"/>
      <c r="P64" s="88"/>
      <c r="Q64" s="48"/>
      <c r="R64" s="55" t="str">
        <f t="shared" si="1"/>
        <v>ok</v>
      </c>
      <c r="S64" s="55" t="str">
        <f t="shared" si="26"/>
        <v>ok</v>
      </c>
      <c r="T64" s="55" t="str">
        <f t="shared" si="27"/>
        <v>ok</v>
      </c>
      <c r="U64" s="55" t="str">
        <f t="shared" si="20"/>
        <v>ok</v>
      </c>
      <c r="V64" s="55" t="str">
        <f t="shared" si="21"/>
        <v>ok</v>
      </c>
      <c r="W64" s="55" t="str">
        <f t="shared" si="22"/>
        <v>ok</v>
      </c>
      <c r="X64" s="55" t="str">
        <f t="shared" si="2"/>
        <v>ok</v>
      </c>
      <c r="Y64" s="55" t="str">
        <f t="shared" si="3"/>
        <v>ok</v>
      </c>
      <c r="Z64" s="55" t="str">
        <f t="shared" si="4"/>
        <v>ok</v>
      </c>
      <c r="AA64" s="55" t="str">
        <f t="shared" si="5"/>
        <v>ok</v>
      </c>
      <c r="AB64" s="55" t="str">
        <f t="shared" si="28"/>
        <v>ok</v>
      </c>
      <c r="AC64" s="55" t="str">
        <f t="shared" si="29"/>
        <v>ok</v>
      </c>
      <c r="AD64" s="55" t="str">
        <f t="shared" si="24"/>
        <v>ok</v>
      </c>
      <c r="AE64" s="55" t="str">
        <f t="shared" si="30"/>
        <v>ok</v>
      </c>
      <c r="AF64" s="4"/>
      <c r="AG64" s="10"/>
      <c r="AH64" s="10"/>
      <c r="AI64" s="10"/>
      <c r="AJ64" s="12"/>
      <c r="AK64" s="25"/>
      <c r="AL64" s="25"/>
      <c r="AM64" s="25"/>
    </row>
    <row r="65" spans="1:101" s="5" customFormat="1" ht="39.6" x14ac:dyDescent="0.25">
      <c r="A65" s="11">
        <v>52</v>
      </c>
      <c r="B65" s="36" t="str">
        <f t="shared" si="25"/>
        <v>ok</v>
      </c>
      <c r="C65" s="96" t="s">
        <v>128</v>
      </c>
      <c r="D65" s="75" t="s">
        <v>270</v>
      </c>
      <c r="E65" s="75" t="s">
        <v>271</v>
      </c>
      <c r="F65" s="75" t="s">
        <v>272</v>
      </c>
      <c r="G65" s="76"/>
      <c r="H65" s="76" t="s">
        <v>121</v>
      </c>
      <c r="I65" s="75" t="s">
        <v>237</v>
      </c>
      <c r="J65" s="75" t="s">
        <v>218</v>
      </c>
      <c r="K65" s="97" t="s">
        <v>288</v>
      </c>
      <c r="L65" s="92" t="s">
        <v>289</v>
      </c>
      <c r="M65" s="98"/>
      <c r="N65" s="98"/>
      <c r="O65" s="98"/>
      <c r="P65" s="88"/>
      <c r="Q65" s="48"/>
      <c r="R65" s="55" t="str">
        <f t="shared" si="1"/>
        <v>ok</v>
      </c>
      <c r="S65" s="55" t="str">
        <f t="shared" si="26"/>
        <v>ok</v>
      </c>
      <c r="T65" s="55" t="str">
        <f t="shared" si="27"/>
        <v>ok</v>
      </c>
      <c r="U65" s="55" t="str">
        <f t="shared" si="20"/>
        <v>ok</v>
      </c>
      <c r="V65" s="55" t="str">
        <f t="shared" si="21"/>
        <v>ok</v>
      </c>
      <c r="W65" s="55" t="str">
        <f t="shared" si="22"/>
        <v>ok</v>
      </c>
      <c r="X65" s="55" t="str">
        <f t="shared" si="2"/>
        <v>ok</v>
      </c>
      <c r="Y65" s="55" t="str">
        <f t="shared" si="3"/>
        <v>ok</v>
      </c>
      <c r="Z65" s="55" t="str">
        <f t="shared" si="4"/>
        <v>ok</v>
      </c>
      <c r="AA65" s="55" t="str">
        <f t="shared" si="5"/>
        <v>ok</v>
      </c>
      <c r="AB65" s="55" t="str">
        <f t="shared" si="28"/>
        <v>ok</v>
      </c>
      <c r="AC65" s="55" t="str">
        <f t="shared" si="29"/>
        <v>ok</v>
      </c>
      <c r="AD65" s="55" t="str">
        <f t="shared" si="24"/>
        <v>ok</v>
      </c>
      <c r="AE65" s="55" t="str">
        <f t="shared" si="30"/>
        <v>ok</v>
      </c>
      <c r="AF65" s="4"/>
      <c r="AG65" s="10"/>
      <c r="AH65" s="10"/>
      <c r="AI65" s="10"/>
      <c r="AJ65" s="12"/>
      <c r="AK65" s="25"/>
      <c r="AL65" s="25"/>
      <c r="AM65" s="25"/>
    </row>
    <row r="66" spans="1:101" s="5" customFormat="1" ht="79.2" x14ac:dyDescent="0.25">
      <c r="A66" s="11">
        <v>53</v>
      </c>
      <c r="B66" s="36" t="str">
        <f t="shared" si="25"/>
        <v>ok</v>
      </c>
      <c r="C66" s="96" t="s">
        <v>128</v>
      </c>
      <c r="D66" s="75" t="s">
        <v>270</v>
      </c>
      <c r="E66" s="75" t="s">
        <v>271</v>
      </c>
      <c r="F66" s="75" t="s">
        <v>272</v>
      </c>
      <c r="G66" s="76"/>
      <c r="H66" s="76" t="s">
        <v>121</v>
      </c>
      <c r="I66" s="75" t="s">
        <v>237</v>
      </c>
      <c r="J66" s="75" t="s">
        <v>218</v>
      </c>
      <c r="K66" s="97" t="s">
        <v>290</v>
      </c>
      <c r="L66" s="92" t="s">
        <v>224</v>
      </c>
      <c r="M66" s="98"/>
      <c r="N66" s="98"/>
      <c r="O66" s="98"/>
      <c r="P66" s="88"/>
      <c r="Q66" s="48"/>
      <c r="R66" s="55" t="str">
        <f t="shared" si="1"/>
        <v>ok</v>
      </c>
      <c r="S66" s="55" t="str">
        <f t="shared" si="26"/>
        <v>ok</v>
      </c>
      <c r="T66" s="55" t="str">
        <f t="shared" si="27"/>
        <v>ok</v>
      </c>
      <c r="U66" s="55" t="str">
        <f t="shared" si="20"/>
        <v>ok</v>
      </c>
      <c r="V66" s="55" t="str">
        <f t="shared" si="21"/>
        <v>ok</v>
      </c>
      <c r="W66" s="55" t="str">
        <f t="shared" si="22"/>
        <v>ok</v>
      </c>
      <c r="X66" s="55" t="str">
        <f t="shared" si="2"/>
        <v>ok</v>
      </c>
      <c r="Y66" s="55" t="str">
        <f t="shared" si="3"/>
        <v>ok</v>
      </c>
      <c r="Z66" s="55" t="str">
        <f t="shared" si="4"/>
        <v>ok</v>
      </c>
      <c r="AA66" s="55" t="str">
        <f t="shared" si="5"/>
        <v>ok</v>
      </c>
      <c r="AB66" s="55" t="str">
        <f t="shared" si="28"/>
        <v>ok</v>
      </c>
      <c r="AC66" s="55" t="str">
        <f t="shared" si="29"/>
        <v>ok</v>
      </c>
      <c r="AD66" s="55" t="str">
        <f t="shared" si="24"/>
        <v>ok</v>
      </c>
      <c r="AE66" s="55" t="str">
        <f t="shared" si="30"/>
        <v>ok</v>
      </c>
      <c r="AF66" s="4"/>
      <c r="AG66" s="10"/>
      <c r="AH66" s="10"/>
      <c r="AI66" s="10"/>
      <c r="AJ66" s="12"/>
      <c r="AK66" s="25"/>
      <c r="AL66" s="25"/>
      <c r="AM66" s="25"/>
    </row>
    <row r="67" spans="1:101" s="5" customFormat="1" ht="39.6" x14ac:dyDescent="0.25">
      <c r="A67" s="11">
        <v>54</v>
      </c>
      <c r="B67" s="99" t="str">
        <f t="shared" si="25"/>
        <v>ok</v>
      </c>
      <c r="C67" s="96" t="s">
        <v>128</v>
      </c>
      <c r="D67" s="97" t="s">
        <v>291</v>
      </c>
      <c r="E67" s="97" t="s">
        <v>208</v>
      </c>
      <c r="F67" s="97" t="s">
        <v>292</v>
      </c>
      <c r="G67" s="98"/>
      <c r="H67" s="98" t="s">
        <v>121</v>
      </c>
      <c r="I67" s="97" t="s">
        <v>256</v>
      </c>
      <c r="J67" s="97" t="s">
        <v>218</v>
      </c>
      <c r="K67" s="97" t="s">
        <v>293</v>
      </c>
      <c r="L67" s="92" t="s">
        <v>131</v>
      </c>
      <c r="M67" s="98"/>
      <c r="N67" s="98"/>
      <c r="O67" s="98"/>
      <c r="P67" s="88"/>
      <c r="Q67" s="48"/>
      <c r="R67" s="55" t="str">
        <f t="shared" si="1"/>
        <v>ok</v>
      </c>
      <c r="S67" s="55" t="str">
        <f t="shared" ref="S67:S98" si="31">IF(COUNTA($C67:$P67)=0,"",IF(ISBLANK(D67),"Empty cell","ok"))</f>
        <v>ok</v>
      </c>
      <c r="T67" s="55" t="str">
        <f t="shared" si="19"/>
        <v>ok</v>
      </c>
      <c r="U67" s="55" t="str">
        <f t="shared" si="20"/>
        <v>ok</v>
      </c>
      <c r="V67" s="55" t="str">
        <f t="shared" si="21"/>
        <v>ok</v>
      </c>
      <c r="W67" s="55" t="str">
        <f t="shared" si="22"/>
        <v>ok</v>
      </c>
      <c r="X67" s="55" t="str">
        <f t="shared" si="2"/>
        <v>ok</v>
      </c>
      <c r="Y67" s="55" t="str">
        <f t="shared" si="3"/>
        <v>ok</v>
      </c>
      <c r="Z67" s="55" t="str">
        <f t="shared" si="4"/>
        <v>ok</v>
      </c>
      <c r="AA67" s="55" t="str">
        <f t="shared" si="5"/>
        <v>ok</v>
      </c>
      <c r="AB67" s="55" t="str">
        <f t="shared" si="6"/>
        <v>ok</v>
      </c>
      <c r="AC67" s="55" t="str">
        <f t="shared" si="23"/>
        <v>ok</v>
      </c>
      <c r="AD67" s="55" t="str">
        <f t="shared" si="24"/>
        <v>ok</v>
      </c>
      <c r="AE67" s="55" t="str">
        <f t="shared" si="7"/>
        <v>ok</v>
      </c>
      <c r="AF67" s="4"/>
      <c r="AG67" s="25"/>
      <c r="AH67" s="10"/>
      <c r="AI67" s="10"/>
      <c r="AJ67" s="12" t="s">
        <v>5</v>
      </c>
      <c r="AK67" s="25"/>
      <c r="AL67" s="25"/>
      <c r="AM67" s="25"/>
    </row>
    <row r="68" spans="1:101" s="5" customFormat="1" ht="39.6" x14ac:dyDescent="0.25">
      <c r="A68" s="11">
        <v>55</v>
      </c>
      <c r="B68" s="108" t="str">
        <f t="shared" ref="B68:B99" si="32">IF(COUNTIF(R68:AE68,"")=No_of_Columns,"",IF(COUNTIF(R68:AE68,"ok")=No_of_Columns,"ok","Incomplete"))</f>
        <v>ok</v>
      </c>
      <c r="C68" s="109" t="s">
        <v>128</v>
      </c>
      <c r="D68" s="110" t="s">
        <v>294</v>
      </c>
      <c r="E68" s="110" t="s">
        <v>295</v>
      </c>
      <c r="F68" s="111" t="s">
        <v>132</v>
      </c>
      <c r="G68" s="110"/>
      <c r="H68" s="110" t="s">
        <v>174</v>
      </c>
      <c r="I68" s="113" t="s">
        <v>189</v>
      </c>
      <c r="J68" s="110" t="s">
        <v>218</v>
      </c>
      <c r="K68" s="110" t="s">
        <v>296</v>
      </c>
      <c r="L68" s="109" t="s">
        <v>297</v>
      </c>
      <c r="M68" s="110"/>
      <c r="N68" s="110"/>
      <c r="O68" s="110"/>
      <c r="P68" s="110"/>
      <c r="Q68" s="101"/>
      <c r="R68" s="102" t="str">
        <f t="shared" ref="R68:R99" si="33">IF(COUNTA($C68:$P68)=0,"",IF(ISBLANK($C68),"Empty cell",IF(OR($C68="I",$C68="R",$C68="T"),"ok","Entry should be one of 'I', 'R', or 'T'")))</f>
        <v>ok</v>
      </c>
      <c r="S68" s="102" t="str">
        <f t="shared" si="31"/>
        <v>ok</v>
      </c>
      <c r="T68" s="102" t="str">
        <f t="shared" ref="T68:T99" si="34">IF(COUNTA($C68:$P68)=0,"",IF(ISBLANK(E68),"Empty cell","ok"))</f>
        <v>ok</v>
      </c>
      <c r="U68" s="102" t="str">
        <f t="shared" ref="U68:U99" si="35">IF(COUNTA($C68:$P68)=0,"",IF(ISBLANK(F68),"Empty cell",IF(IF(ISERROR(FIND("@",F68)),1,0)+IF(ISERROR(FIND(".",F68)),1,0)&gt;0,"Entry is not an email address","ok")))</f>
        <v>ok</v>
      </c>
      <c r="V68" s="102" t="str">
        <f t="shared" ref="V68:V99" si="36">IF(COUNTA($C68:$P68)=0,"",IF(G68="D",IF(ISBLANK(H68),"ok","Entries should not be made in both columns"),IF(ISBLANK(G68),IF(ISBLANK(H68),"Empty cell","ok"),"Entry should be 'D'")))</f>
        <v>ok</v>
      </c>
      <c r="W68" s="102" t="str">
        <f t="shared" ref="W68:W99" si="37">IF(COUNTA($C68:$P68)=0,"",IF(G68="D",IF(ISBLANK(H68),"ok","Entries should not be made in both columns"),IF(ISBLANK(G68),IF(ISBLANK(H68),"Empty cell","ok"),IF(ISBLANK(H68),"ok","Entries should not be made in both columns"))))</f>
        <v>ok</v>
      </c>
      <c r="X68" s="102" t="str">
        <f t="shared" ref="X68:X99" si="38">IF(COUNTA($C68:$P68)=0,"",IF(ISBLANK($I68),"Empty cell","ok"))</f>
        <v>ok</v>
      </c>
      <c r="Y68" s="102" t="str">
        <f t="shared" ref="Y68:Y99" si="39">IF(COUNTA($C68:$P68)=0,"",IF(ISBLANK($J68),"Empty cell","ok"))</f>
        <v>ok</v>
      </c>
      <c r="Z68" s="102" t="str">
        <f t="shared" ref="Z68:Z99" si="40">IF(COUNTA($C68:$P68)=0,"",IF(ISBLANK($K68),"Empty cell","ok"))</f>
        <v>ok</v>
      </c>
      <c r="AA68" s="102" t="str">
        <f t="shared" ref="AA68:AA99" si="41">IF(COUNTA($C68:$P68)=0,"",IF(ISBLANK($L68),"Empty cell","ok"))</f>
        <v>ok</v>
      </c>
      <c r="AB68" s="102" t="str">
        <f t="shared" ref="AB68:AB99" si="42">IF(COUNTA($C68:$P68)=0,"",IF(C68="T",IF(ISBLANK($M68),"ok","No entry should be made"),IF(ISBLANK($M68),"Empty cell",IF(OR($M68="V",$M68="NV"),"ok","Entry should be one of 'V' or 'NV'"))))</f>
        <v>ok</v>
      </c>
      <c r="AC68" s="102" t="str">
        <f t="shared" ref="AC68:AC99" si="43">IF(COUNTA($C68:$P68)=0,"",IF(C68="T",IF(ISBLANK($N68),"ok","No entry should be made"),IF(N68="D",IF(ISBLANK(O68),"ok","Entries should not be made in both columns"),IF(ISBLANK(N68),IF(ISBLANK(O68),"Empty cell","ok"),"Entry should be 'D'"))))</f>
        <v>ok</v>
      </c>
      <c r="AD68" s="102" t="str">
        <f t="shared" ref="AD68:AD99" si="44">IF(COUNTA($C68:$P68)=0,"",IF(C68="T",IF(ISBLANK($O68),"ok","No entry should be made"),IF(N68="D",IF(ISBLANK(O68),"ok","Entries should not be made in both columns"),IF(ISBLANK(N68),IF(ISBLANK(O68),"Empty cell","ok"),IF(ISBLANK(O68),"ok","Entries should not be made in both columns")))))</f>
        <v>ok</v>
      </c>
      <c r="AE68" s="102" t="str">
        <f t="shared" ref="AE68:AE99" si="45">IF(COUNTA($C68:$P68)=0,"",IF(C68="T",IF(ISBLANK($P68),"ok","No entry should be made"),IF(ISBLANK($P68),"Empty cell","ok")))</f>
        <v>ok</v>
      </c>
      <c r="AF68" s="103"/>
      <c r="AG68" s="100"/>
      <c r="AH68" s="100"/>
      <c r="AI68" s="104"/>
      <c r="AJ68" s="105" t="s">
        <v>5</v>
      </c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</row>
    <row r="69" spans="1:101" s="5" customFormat="1" ht="39.6" x14ac:dyDescent="0.3">
      <c r="A69" s="11">
        <v>56</v>
      </c>
      <c r="B69" s="108" t="str">
        <f t="shared" si="32"/>
        <v>ok</v>
      </c>
      <c r="C69" s="109" t="s">
        <v>128</v>
      </c>
      <c r="D69" s="118" t="s">
        <v>294</v>
      </c>
      <c r="E69" s="118" t="s">
        <v>295</v>
      </c>
      <c r="F69" s="119" t="s">
        <v>132</v>
      </c>
      <c r="G69" s="110"/>
      <c r="H69" s="110" t="s">
        <v>174</v>
      </c>
      <c r="I69" s="113" t="s">
        <v>189</v>
      </c>
      <c r="J69" s="113" t="s">
        <v>218</v>
      </c>
      <c r="K69" s="110" t="s">
        <v>298</v>
      </c>
      <c r="L69" s="114" t="s">
        <v>299</v>
      </c>
      <c r="M69" s="110"/>
      <c r="N69" s="110"/>
      <c r="O69" s="110"/>
      <c r="P69" s="109"/>
      <c r="Q69" s="101"/>
      <c r="R69" s="102" t="str">
        <f t="shared" si="33"/>
        <v>ok</v>
      </c>
      <c r="S69" s="102" t="str">
        <f t="shared" si="31"/>
        <v>ok</v>
      </c>
      <c r="T69" s="102" t="str">
        <f t="shared" si="34"/>
        <v>ok</v>
      </c>
      <c r="U69" s="102" t="str">
        <f t="shared" si="35"/>
        <v>ok</v>
      </c>
      <c r="V69" s="102" t="str">
        <f t="shared" si="36"/>
        <v>ok</v>
      </c>
      <c r="W69" s="102" t="str">
        <f t="shared" si="37"/>
        <v>ok</v>
      </c>
      <c r="X69" s="102" t="str">
        <f t="shared" si="38"/>
        <v>ok</v>
      </c>
      <c r="Y69" s="102" t="str">
        <f t="shared" si="39"/>
        <v>ok</v>
      </c>
      <c r="Z69" s="102" t="str">
        <f t="shared" si="40"/>
        <v>ok</v>
      </c>
      <c r="AA69" s="102" t="str">
        <f t="shared" si="41"/>
        <v>ok</v>
      </c>
      <c r="AB69" s="102" t="str">
        <f t="shared" si="42"/>
        <v>ok</v>
      </c>
      <c r="AC69" s="102" t="str">
        <f t="shared" si="43"/>
        <v>ok</v>
      </c>
      <c r="AD69" s="102" t="str">
        <f t="shared" si="44"/>
        <v>ok</v>
      </c>
      <c r="AE69" s="102" t="str">
        <f t="shared" si="45"/>
        <v>ok</v>
      </c>
      <c r="AF69" s="103"/>
      <c r="AG69" s="100"/>
      <c r="AH69" s="104"/>
      <c r="AI69" s="104"/>
      <c r="AJ69" s="105" t="s">
        <v>5</v>
      </c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</row>
    <row r="70" spans="1:101" s="100" customFormat="1" ht="52.8" x14ac:dyDescent="0.25">
      <c r="A70" s="11">
        <v>57</v>
      </c>
      <c r="B70" s="108" t="str">
        <f t="shared" si="32"/>
        <v>ok</v>
      </c>
      <c r="C70" s="116" t="s">
        <v>117</v>
      </c>
      <c r="D70" s="122" t="s">
        <v>300</v>
      </c>
      <c r="E70" s="122" t="s">
        <v>170</v>
      </c>
      <c r="F70" s="123" t="s">
        <v>301</v>
      </c>
      <c r="G70" s="117"/>
      <c r="H70" s="113" t="s">
        <v>121</v>
      </c>
      <c r="I70" s="113" t="s">
        <v>189</v>
      </c>
      <c r="J70" s="113" t="s">
        <v>341</v>
      </c>
      <c r="K70" s="113" t="s">
        <v>303</v>
      </c>
      <c r="L70" s="115" t="s">
        <v>304</v>
      </c>
      <c r="M70" s="113" t="s">
        <v>125</v>
      </c>
      <c r="N70" s="110"/>
      <c r="O70" s="113" t="s">
        <v>168</v>
      </c>
      <c r="P70" s="115" t="s">
        <v>305</v>
      </c>
      <c r="Q70" s="101"/>
      <c r="R70" s="102" t="str">
        <f t="shared" si="33"/>
        <v>ok</v>
      </c>
      <c r="S70" s="102" t="str">
        <f t="shared" si="31"/>
        <v>ok</v>
      </c>
      <c r="T70" s="102" t="str">
        <f t="shared" si="34"/>
        <v>ok</v>
      </c>
      <c r="U70" s="102" t="str">
        <f t="shared" si="35"/>
        <v>ok</v>
      </c>
      <c r="V70" s="102" t="str">
        <f t="shared" si="36"/>
        <v>ok</v>
      </c>
      <c r="W70" s="102" t="str">
        <f t="shared" si="37"/>
        <v>ok</v>
      </c>
      <c r="X70" s="102" t="str">
        <f t="shared" si="38"/>
        <v>ok</v>
      </c>
      <c r="Y70" s="102" t="str">
        <f t="shared" si="39"/>
        <v>ok</v>
      </c>
      <c r="Z70" s="102" t="str">
        <f t="shared" si="40"/>
        <v>ok</v>
      </c>
      <c r="AA70" s="102" t="str">
        <f t="shared" si="41"/>
        <v>ok</v>
      </c>
      <c r="AB70" s="102" t="str">
        <f t="shared" si="42"/>
        <v>ok</v>
      </c>
      <c r="AC70" s="102" t="str">
        <f t="shared" si="43"/>
        <v>ok</v>
      </c>
      <c r="AD70" s="102" t="str">
        <f t="shared" si="44"/>
        <v>ok</v>
      </c>
      <c r="AE70" s="102" t="str">
        <f t="shared" si="45"/>
        <v>ok</v>
      </c>
      <c r="AF70" s="103"/>
      <c r="AH70" s="104"/>
      <c r="AI70" s="104"/>
      <c r="AJ70" s="105" t="s">
        <v>5</v>
      </c>
    </row>
    <row r="71" spans="1:101" s="100" customFormat="1" ht="39.6" x14ac:dyDescent="0.25">
      <c r="A71" s="11">
        <v>58</v>
      </c>
      <c r="B71" s="108" t="str">
        <f t="shared" si="32"/>
        <v>ok</v>
      </c>
      <c r="C71" s="116" t="s">
        <v>117</v>
      </c>
      <c r="D71" s="122" t="s">
        <v>300</v>
      </c>
      <c r="E71" s="122" t="s">
        <v>170</v>
      </c>
      <c r="F71" s="123" t="s">
        <v>301</v>
      </c>
      <c r="G71" s="117"/>
      <c r="H71" s="113" t="s">
        <v>121</v>
      </c>
      <c r="I71" s="113" t="s">
        <v>189</v>
      </c>
      <c r="J71" s="113" t="s">
        <v>341</v>
      </c>
      <c r="K71" s="113" t="s">
        <v>303</v>
      </c>
      <c r="L71" s="115" t="s">
        <v>304</v>
      </c>
      <c r="M71" s="113" t="s">
        <v>125</v>
      </c>
      <c r="N71" s="110"/>
      <c r="O71" s="113" t="s">
        <v>168</v>
      </c>
      <c r="P71" s="109" t="s">
        <v>306</v>
      </c>
      <c r="Q71" s="101"/>
      <c r="R71" s="102" t="str">
        <f t="shared" si="33"/>
        <v>ok</v>
      </c>
      <c r="S71" s="102" t="str">
        <f t="shared" si="31"/>
        <v>ok</v>
      </c>
      <c r="T71" s="102" t="str">
        <f t="shared" si="34"/>
        <v>ok</v>
      </c>
      <c r="U71" s="102" t="str">
        <f t="shared" si="35"/>
        <v>ok</v>
      </c>
      <c r="V71" s="102" t="str">
        <f t="shared" si="36"/>
        <v>ok</v>
      </c>
      <c r="W71" s="102" t="str">
        <f t="shared" si="37"/>
        <v>ok</v>
      </c>
      <c r="X71" s="102" t="str">
        <f t="shared" si="38"/>
        <v>ok</v>
      </c>
      <c r="Y71" s="102" t="str">
        <f t="shared" si="39"/>
        <v>ok</v>
      </c>
      <c r="Z71" s="102" t="str">
        <f t="shared" si="40"/>
        <v>ok</v>
      </c>
      <c r="AA71" s="102" t="str">
        <f t="shared" si="41"/>
        <v>ok</v>
      </c>
      <c r="AB71" s="102" t="str">
        <f t="shared" si="42"/>
        <v>ok</v>
      </c>
      <c r="AC71" s="102" t="str">
        <f t="shared" si="43"/>
        <v>ok</v>
      </c>
      <c r="AD71" s="102" t="str">
        <f t="shared" si="44"/>
        <v>ok</v>
      </c>
      <c r="AE71" s="102" t="str">
        <f t="shared" si="45"/>
        <v>ok</v>
      </c>
      <c r="AF71" s="103"/>
      <c r="AG71" s="105"/>
      <c r="AH71" s="103"/>
      <c r="AI71" s="103"/>
      <c r="AJ71" s="105" t="s">
        <v>5</v>
      </c>
    </row>
    <row r="72" spans="1:101" s="100" customFormat="1" ht="52.8" x14ac:dyDescent="0.25">
      <c r="A72" s="11">
        <v>59</v>
      </c>
      <c r="B72" s="108" t="str">
        <f t="shared" si="32"/>
        <v>ok</v>
      </c>
      <c r="C72" s="116" t="s">
        <v>117</v>
      </c>
      <c r="D72" s="122" t="s">
        <v>300</v>
      </c>
      <c r="E72" s="122" t="s">
        <v>170</v>
      </c>
      <c r="F72" s="123" t="s">
        <v>301</v>
      </c>
      <c r="G72" s="117"/>
      <c r="H72" s="113" t="s">
        <v>121</v>
      </c>
      <c r="I72" s="113" t="s">
        <v>189</v>
      </c>
      <c r="J72" s="113" t="s">
        <v>341</v>
      </c>
      <c r="K72" s="113" t="s">
        <v>303</v>
      </c>
      <c r="L72" s="115" t="s">
        <v>304</v>
      </c>
      <c r="M72" s="113" t="s">
        <v>125</v>
      </c>
      <c r="N72" s="110"/>
      <c r="O72" s="113" t="s">
        <v>168</v>
      </c>
      <c r="P72" s="109" t="s">
        <v>307</v>
      </c>
      <c r="Q72" s="101"/>
      <c r="R72" s="102" t="str">
        <f t="shared" si="33"/>
        <v>ok</v>
      </c>
      <c r="S72" s="102" t="str">
        <f t="shared" si="31"/>
        <v>ok</v>
      </c>
      <c r="T72" s="102" t="str">
        <f t="shared" si="34"/>
        <v>ok</v>
      </c>
      <c r="U72" s="102" t="str">
        <f t="shared" si="35"/>
        <v>ok</v>
      </c>
      <c r="V72" s="102" t="str">
        <f t="shared" si="36"/>
        <v>ok</v>
      </c>
      <c r="W72" s="102" t="str">
        <f t="shared" si="37"/>
        <v>ok</v>
      </c>
      <c r="X72" s="102" t="str">
        <f t="shared" si="38"/>
        <v>ok</v>
      </c>
      <c r="Y72" s="102" t="str">
        <f t="shared" si="39"/>
        <v>ok</v>
      </c>
      <c r="Z72" s="102" t="str">
        <f t="shared" si="40"/>
        <v>ok</v>
      </c>
      <c r="AA72" s="102" t="str">
        <f t="shared" si="41"/>
        <v>ok</v>
      </c>
      <c r="AB72" s="102" t="str">
        <f t="shared" si="42"/>
        <v>ok</v>
      </c>
      <c r="AC72" s="102" t="str">
        <f t="shared" si="43"/>
        <v>ok</v>
      </c>
      <c r="AD72" s="102" t="str">
        <f t="shared" si="44"/>
        <v>ok</v>
      </c>
      <c r="AE72" s="102" t="str">
        <f t="shared" si="45"/>
        <v>ok</v>
      </c>
      <c r="AF72" s="103"/>
      <c r="AG72" s="106"/>
      <c r="AH72" s="107"/>
      <c r="AI72" s="107"/>
      <c r="AJ72" s="105" t="s">
        <v>5</v>
      </c>
    </row>
    <row r="73" spans="1:101" s="100" customFormat="1" ht="52.8" x14ac:dyDescent="0.25">
      <c r="A73" s="11">
        <v>60</v>
      </c>
      <c r="B73" s="108" t="str">
        <f t="shared" si="32"/>
        <v>ok</v>
      </c>
      <c r="C73" s="115" t="s">
        <v>269</v>
      </c>
      <c r="D73" s="124" t="s">
        <v>308</v>
      </c>
      <c r="E73" s="124" t="s">
        <v>309</v>
      </c>
      <c r="F73" s="121" t="s">
        <v>310</v>
      </c>
      <c r="G73" s="110"/>
      <c r="H73" s="113" t="s">
        <v>121</v>
      </c>
      <c r="I73" s="113" t="s">
        <v>189</v>
      </c>
      <c r="J73" s="125" t="s">
        <v>218</v>
      </c>
      <c r="K73" s="95" t="s">
        <v>314</v>
      </c>
      <c r="L73" s="126" t="s">
        <v>315</v>
      </c>
      <c r="M73" s="95" t="s">
        <v>125</v>
      </c>
      <c r="N73" s="110"/>
      <c r="O73" s="113" t="s">
        <v>168</v>
      </c>
      <c r="P73" s="115" t="s">
        <v>131</v>
      </c>
      <c r="Q73" s="101"/>
      <c r="R73" s="102" t="str">
        <f t="shared" si="33"/>
        <v>ok</v>
      </c>
      <c r="S73" s="102" t="str">
        <f t="shared" si="31"/>
        <v>ok</v>
      </c>
      <c r="T73" s="102" t="str">
        <f t="shared" si="34"/>
        <v>ok</v>
      </c>
      <c r="U73" s="102" t="str">
        <f t="shared" si="35"/>
        <v>ok</v>
      </c>
      <c r="V73" s="102" t="str">
        <f t="shared" si="36"/>
        <v>ok</v>
      </c>
      <c r="W73" s="102" t="str">
        <f t="shared" si="37"/>
        <v>ok</v>
      </c>
      <c r="X73" s="102" t="str">
        <f t="shared" si="38"/>
        <v>ok</v>
      </c>
      <c r="Y73" s="102" t="str">
        <f t="shared" si="39"/>
        <v>ok</v>
      </c>
      <c r="Z73" s="102" t="str">
        <f t="shared" si="40"/>
        <v>ok</v>
      </c>
      <c r="AA73" s="102" t="str">
        <f t="shared" si="41"/>
        <v>ok</v>
      </c>
      <c r="AB73" s="102" t="str">
        <f t="shared" si="42"/>
        <v>ok</v>
      </c>
      <c r="AC73" s="102" t="str">
        <f t="shared" si="43"/>
        <v>ok</v>
      </c>
      <c r="AD73" s="102" t="str">
        <f t="shared" si="44"/>
        <v>ok</v>
      </c>
      <c r="AE73" s="102" t="str">
        <f t="shared" si="45"/>
        <v>ok</v>
      </c>
      <c r="AF73" s="103"/>
      <c r="AG73" s="104"/>
      <c r="AH73" s="104"/>
      <c r="AI73" s="104"/>
      <c r="AJ73" s="105" t="s">
        <v>5</v>
      </c>
    </row>
    <row r="74" spans="1:101" s="100" customFormat="1" ht="39.6" x14ac:dyDescent="0.25">
      <c r="A74" s="11">
        <v>61</v>
      </c>
      <c r="B74" s="108" t="str">
        <f t="shared" si="32"/>
        <v>ok</v>
      </c>
      <c r="C74" s="115" t="s">
        <v>269</v>
      </c>
      <c r="D74" s="124" t="s">
        <v>308</v>
      </c>
      <c r="E74" s="124" t="s">
        <v>309</v>
      </c>
      <c r="F74" s="121" t="s">
        <v>310</v>
      </c>
      <c r="G74" s="110"/>
      <c r="H74" s="113" t="s">
        <v>121</v>
      </c>
      <c r="I74" s="113" t="s">
        <v>189</v>
      </c>
      <c r="J74" s="125" t="s">
        <v>218</v>
      </c>
      <c r="K74" s="95" t="s">
        <v>319</v>
      </c>
      <c r="L74" s="126" t="s">
        <v>319</v>
      </c>
      <c r="M74" s="95" t="s">
        <v>125</v>
      </c>
      <c r="N74" s="110"/>
      <c r="O74" s="113" t="s">
        <v>168</v>
      </c>
      <c r="P74" s="115" t="s">
        <v>131</v>
      </c>
      <c r="Q74" s="101"/>
      <c r="R74" s="102" t="str">
        <f t="shared" si="33"/>
        <v>ok</v>
      </c>
      <c r="S74" s="102" t="str">
        <f t="shared" si="31"/>
        <v>ok</v>
      </c>
      <c r="T74" s="102" t="str">
        <f t="shared" si="34"/>
        <v>ok</v>
      </c>
      <c r="U74" s="102" t="str">
        <f t="shared" si="35"/>
        <v>ok</v>
      </c>
      <c r="V74" s="102" t="str">
        <f t="shared" si="36"/>
        <v>ok</v>
      </c>
      <c r="W74" s="102" t="str">
        <f t="shared" si="37"/>
        <v>ok</v>
      </c>
      <c r="X74" s="102" t="str">
        <f t="shared" si="38"/>
        <v>ok</v>
      </c>
      <c r="Y74" s="102" t="str">
        <f t="shared" si="39"/>
        <v>ok</v>
      </c>
      <c r="Z74" s="102" t="str">
        <f t="shared" si="40"/>
        <v>ok</v>
      </c>
      <c r="AA74" s="102" t="str">
        <f t="shared" si="41"/>
        <v>ok</v>
      </c>
      <c r="AB74" s="102" t="str">
        <f t="shared" si="42"/>
        <v>ok</v>
      </c>
      <c r="AC74" s="102" t="str">
        <f t="shared" si="43"/>
        <v>ok</v>
      </c>
      <c r="AD74" s="102" t="str">
        <f t="shared" si="44"/>
        <v>ok</v>
      </c>
      <c r="AE74" s="102" t="str">
        <f t="shared" si="45"/>
        <v>ok</v>
      </c>
      <c r="AF74" s="103"/>
      <c r="AG74" s="104"/>
      <c r="AH74" s="104"/>
      <c r="AI74" s="104"/>
      <c r="AJ74" s="105" t="s">
        <v>5</v>
      </c>
    </row>
    <row r="75" spans="1:101" s="100" customFormat="1" ht="52.8" x14ac:dyDescent="0.25">
      <c r="A75" s="11">
        <v>62</v>
      </c>
      <c r="B75" s="108" t="str">
        <f t="shared" si="32"/>
        <v>ok</v>
      </c>
      <c r="C75" s="115" t="s">
        <v>269</v>
      </c>
      <c r="D75" s="124" t="s">
        <v>308</v>
      </c>
      <c r="E75" s="124" t="s">
        <v>309</v>
      </c>
      <c r="F75" s="121" t="s">
        <v>310</v>
      </c>
      <c r="G75" s="110"/>
      <c r="H75" s="113" t="s">
        <v>121</v>
      </c>
      <c r="I75" s="112" t="s">
        <v>183</v>
      </c>
      <c r="J75" s="95" t="s">
        <v>311</v>
      </c>
      <c r="K75" s="95" t="s">
        <v>317</v>
      </c>
      <c r="L75" s="95" t="s">
        <v>316</v>
      </c>
      <c r="M75" s="95" t="s">
        <v>125</v>
      </c>
      <c r="N75" s="110"/>
      <c r="O75" s="110" t="s">
        <v>318</v>
      </c>
      <c r="P75" s="113" t="s">
        <v>131</v>
      </c>
      <c r="Q75" s="101"/>
      <c r="R75" s="102" t="str">
        <f t="shared" si="33"/>
        <v>ok</v>
      </c>
      <c r="S75" s="102" t="str">
        <f t="shared" si="31"/>
        <v>ok</v>
      </c>
      <c r="T75" s="102" t="str">
        <f t="shared" si="34"/>
        <v>ok</v>
      </c>
      <c r="U75" s="102" t="str">
        <f t="shared" si="35"/>
        <v>ok</v>
      </c>
      <c r="V75" s="102" t="str">
        <f t="shared" si="36"/>
        <v>ok</v>
      </c>
      <c r="W75" s="102" t="str">
        <f t="shared" si="37"/>
        <v>ok</v>
      </c>
      <c r="X75" s="102" t="str">
        <f t="shared" si="38"/>
        <v>ok</v>
      </c>
      <c r="Y75" s="102" t="str">
        <f t="shared" si="39"/>
        <v>ok</v>
      </c>
      <c r="Z75" s="102" t="str">
        <f t="shared" si="40"/>
        <v>ok</v>
      </c>
      <c r="AA75" s="102" t="str">
        <f t="shared" si="41"/>
        <v>ok</v>
      </c>
      <c r="AB75" s="102" t="str">
        <f t="shared" si="42"/>
        <v>ok</v>
      </c>
      <c r="AC75" s="102" t="str">
        <f t="shared" si="43"/>
        <v>ok</v>
      </c>
      <c r="AD75" s="102" t="str">
        <f t="shared" si="44"/>
        <v>ok</v>
      </c>
      <c r="AE75" s="102" t="str">
        <f t="shared" si="45"/>
        <v>ok</v>
      </c>
      <c r="AF75" s="103"/>
      <c r="AI75" s="104"/>
      <c r="AJ75" s="105" t="s">
        <v>5</v>
      </c>
    </row>
    <row r="76" spans="1:101" s="100" customFormat="1" ht="39.6" x14ac:dyDescent="0.25">
      <c r="A76" s="11">
        <v>63</v>
      </c>
      <c r="B76" s="108" t="str">
        <f t="shared" si="32"/>
        <v>ok</v>
      </c>
      <c r="C76" s="115" t="s">
        <v>128</v>
      </c>
      <c r="D76" s="124" t="s">
        <v>308</v>
      </c>
      <c r="E76" s="124" t="s">
        <v>309</v>
      </c>
      <c r="F76" s="121" t="s">
        <v>310</v>
      </c>
      <c r="G76" s="110"/>
      <c r="H76" s="113" t="s">
        <v>121</v>
      </c>
      <c r="I76" s="113" t="s">
        <v>135</v>
      </c>
      <c r="J76" s="95" t="s">
        <v>311</v>
      </c>
      <c r="K76" s="95" t="s">
        <v>312</v>
      </c>
      <c r="L76" s="126" t="s">
        <v>313</v>
      </c>
      <c r="M76" s="95"/>
      <c r="N76" s="110"/>
      <c r="O76" s="110"/>
      <c r="P76" s="115"/>
      <c r="Q76" s="101"/>
      <c r="R76" s="102" t="str">
        <f t="shared" si="33"/>
        <v>ok</v>
      </c>
      <c r="S76" s="102" t="str">
        <f t="shared" si="31"/>
        <v>ok</v>
      </c>
      <c r="T76" s="102" t="str">
        <f t="shared" si="34"/>
        <v>ok</v>
      </c>
      <c r="U76" s="102" t="str">
        <f t="shared" si="35"/>
        <v>ok</v>
      </c>
      <c r="V76" s="102" t="str">
        <f t="shared" si="36"/>
        <v>ok</v>
      </c>
      <c r="W76" s="102" t="str">
        <f t="shared" si="37"/>
        <v>ok</v>
      </c>
      <c r="X76" s="102" t="str">
        <f t="shared" si="38"/>
        <v>ok</v>
      </c>
      <c r="Y76" s="102" t="str">
        <f t="shared" si="39"/>
        <v>ok</v>
      </c>
      <c r="Z76" s="102" t="str">
        <f t="shared" si="40"/>
        <v>ok</v>
      </c>
      <c r="AA76" s="102" t="str">
        <f t="shared" si="41"/>
        <v>ok</v>
      </c>
      <c r="AB76" s="102" t="str">
        <f t="shared" si="42"/>
        <v>ok</v>
      </c>
      <c r="AC76" s="102" t="str">
        <f t="shared" si="43"/>
        <v>ok</v>
      </c>
      <c r="AD76" s="102" t="str">
        <f t="shared" si="44"/>
        <v>ok</v>
      </c>
      <c r="AE76" s="102" t="str">
        <f t="shared" si="45"/>
        <v>ok</v>
      </c>
      <c r="AF76" s="103"/>
      <c r="AH76" s="104"/>
      <c r="AI76" s="104"/>
      <c r="AJ76" s="105" t="s">
        <v>5</v>
      </c>
    </row>
    <row r="77" spans="1:101" s="100" customFormat="1" ht="79.2" x14ac:dyDescent="0.25">
      <c r="A77" s="11">
        <v>64</v>
      </c>
      <c r="B77" s="108" t="str">
        <f t="shared" si="32"/>
        <v>ok</v>
      </c>
      <c r="C77" s="115" t="s">
        <v>117</v>
      </c>
      <c r="D77" s="110" t="s">
        <v>324</v>
      </c>
      <c r="E77" s="110" t="s">
        <v>320</v>
      </c>
      <c r="F77" s="111" t="s">
        <v>325</v>
      </c>
      <c r="G77" s="110"/>
      <c r="H77" s="110" t="s">
        <v>121</v>
      </c>
      <c r="I77" s="110" t="s">
        <v>183</v>
      </c>
      <c r="J77" s="110" t="s">
        <v>218</v>
      </c>
      <c r="K77" s="110" t="s">
        <v>321</v>
      </c>
      <c r="L77" s="109" t="s">
        <v>326</v>
      </c>
      <c r="M77" s="128" t="s">
        <v>125</v>
      </c>
      <c r="N77" s="110"/>
      <c r="O77" s="113" t="s">
        <v>327</v>
      </c>
      <c r="P77" s="115" t="s">
        <v>322</v>
      </c>
      <c r="Q77" s="101"/>
      <c r="R77" s="102" t="str">
        <f t="shared" si="33"/>
        <v>ok</v>
      </c>
      <c r="S77" s="102" t="str">
        <f t="shared" si="31"/>
        <v>ok</v>
      </c>
      <c r="T77" s="102" t="str">
        <f t="shared" si="34"/>
        <v>ok</v>
      </c>
      <c r="U77" s="102" t="str">
        <f t="shared" si="35"/>
        <v>ok</v>
      </c>
      <c r="V77" s="102" t="str">
        <f t="shared" si="36"/>
        <v>ok</v>
      </c>
      <c r="W77" s="102" t="str">
        <f t="shared" si="37"/>
        <v>ok</v>
      </c>
      <c r="X77" s="102" t="str">
        <f t="shared" si="38"/>
        <v>ok</v>
      </c>
      <c r="Y77" s="102" t="str">
        <f t="shared" si="39"/>
        <v>ok</v>
      </c>
      <c r="Z77" s="102" t="str">
        <f t="shared" si="40"/>
        <v>ok</v>
      </c>
      <c r="AA77" s="102" t="str">
        <f t="shared" si="41"/>
        <v>ok</v>
      </c>
      <c r="AB77" s="102" t="str">
        <f t="shared" si="42"/>
        <v>ok</v>
      </c>
      <c r="AC77" s="102" t="str">
        <f t="shared" si="43"/>
        <v>ok</v>
      </c>
      <c r="AD77" s="102" t="str">
        <f t="shared" si="44"/>
        <v>ok</v>
      </c>
      <c r="AE77" s="102" t="str">
        <f t="shared" si="45"/>
        <v>ok</v>
      </c>
      <c r="AF77" s="103"/>
      <c r="AH77" s="104"/>
      <c r="AI77" s="104"/>
      <c r="AJ77" s="105" t="s">
        <v>5</v>
      </c>
    </row>
    <row r="78" spans="1:101" s="100" customFormat="1" ht="79.2" x14ac:dyDescent="0.25">
      <c r="A78" s="11">
        <v>65</v>
      </c>
      <c r="B78" s="108" t="str">
        <f t="shared" si="32"/>
        <v>ok</v>
      </c>
      <c r="C78" s="115" t="s">
        <v>117</v>
      </c>
      <c r="D78" s="110" t="s">
        <v>324</v>
      </c>
      <c r="E78" s="110" t="s">
        <v>320</v>
      </c>
      <c r="F78" s="111" t="s">
        <v>325</v>
      </c>
      <c r="G78" s="110"/>
      <c r="H78" s="110" t="s">
        <v>121</v>
      </c>
      <c r="I78" s="110" t="s">
        <v>183</v>
      </c>
      <c r="J78" s="110" t="s">
        <v>218</v>
      </c>
      <c r="K78" s="110" t="s">
        <v>321</v>
      </c>
      <c r="L78" s="109" t="s">
        <v>326</v>
      </c>
      <c r="M78" s="128" t="s">
        <v>125</v>
      </c>
      <c r="N78" s="110"/>
      <c r="O78" s="113" t="s">
        <v>327</v>
      </c>
      <c r="P78" s="109" t="s">
        <v>323</v>
      </c>
      <c r="Q78" s="101"/>
      <c r="R78" s="102" t="str">
        <f t="shared" si="33"/>
        <v>ok</v>
      </c>
      <c r="S78" s="102" t="str">
        <f t="shared" si="31"/>
        <v>ok</v>
      </c>
      <c r="T78" s="102" t="str">
        <f t="shared" si="34"/>
        <v>ok</v>
      </c>
      <c r="U78" s="102" t="str">
        <f t="shared" si="35"/>
        <v>ok</v>
      </c>
      <c r="V78" s="102" t="str">
        <f t="shared" si="36"/>
        <v>ok</v>
      </c>
      <c r="W78" s="102" t="str">
        <f t="shared" si="37"/>
        <v>ok</v>
      </c>
      <c r="X78" s="102" t="str">
        <f t="shared" si="38"/>
        <v>ok</v>
      </c>
      <c r="Y78" s="102" t="str">
        <f t="shared" si="39"/>
        <v>ok</v>
      </c>
      <c r="Z78" s="102" t="str">
        <f t="shared" si="40"/>
        <v>ok</v>
      </c>
      <c r="AA78" s="102" t="str">
        <f t="shared" si="41"/>
        <v>ok</v>
      </c>
      <c r="AB78" s="102" t="str">
        <f t="shared" si="42"/>
        <v>ok</v>
      </c>
      <c r="AC78" s="102" t="str">
        <f t="shared" si="43"/>
        <v>ok</v>
      </c>
      <c r="AD78" s="102" t="str">
        <f t="shared" si="44"/>
        <v>ok</v>
      </c>
      <c r="AE78" s="102" t="str">
        <f t="shared" si="45"/>
        <v>ok</v>
      </c>
      <c r="AF78" s="103"/>
      <c r="AG78" s="105"/>
      <c r="AH78" s="103"/>
      <c r="AI78" s="103"/>
      <c r="AJ78" s="105" t="s">
        <v>5</v>
      </c>
    </row>
    <row r="79" spans="1:101" s="100" customFormat="1" ht="79.2" x14ac:dyDescent="0.25">
      <c r="A79" s="11">
        <v>66</v>
      </c>
      <c r="B79" s="108" t="str">
        <f t="shared" si="32"/>
        <v>ok</v>
      </c>
      <c r="C79" s="115" t="s">
        <v>117</v>
      </c>
      <c r="D79" s="110" t="s">
        <v>324</v>
      </c>
      <c r="E79" s="110" t="s">
        <v>320</v>
      </c>
      <c r="F79" s="111" t="s">
        <v>325</v>
      </c>
      <c r="G79" s="110"/>
      <c r="H79" s="110" t="s">
        <v>121</v>
      </c>
      <c r="I79" s="110" t="s">
        <v>183</v>
      </c>
      <c r="J79" s="110" t="s">
        <v>218</v>
      </c>
      <c r="K79" s="110" t="s">
        <v>321</v>
      </c>
      <c r="L79" s="109" t="s">
        <v>326</v>
      </c>
      <c r="M79" s="128" t="s">
        <v>125</v>
      </c>
      <c r="N79" s="110"/>
      <c r="O79" s="113" t="s">
        <v>327</v>
      </c>
      <c r="P79" s="109" t="s">
        <v>328</v>
      </c>
      <c r="Q79" s="101"/>
      <c r="R79" s="102" t="str">
        <f t="shared" si="33"/>
        <v>ok</v>
      </c>
      <c r="S79" s="102" t="str">
        <f t="shared" si="31"/>
        <v>ok</v>
      </c>
      <c r="T79" s="102" t="str">
        <f t="shared" si="34"/>
        <v>ok</v>
      </c>
      <c r="U79" s="102" t="str">
        <f t="shared" si="35"/>
        <v>ok</v>
      </c>
      <c r="V79" s="102" t="str">
        <f t="shared" si="36"/>
        <v>ok</v>
      </c>
      <c r="W79" s="102" t="str">
        <f t="shared" si="37"/>
        <v>ok</v>
      </c>
      <c r="X79" s="102" t="str">
        <f t="shared" si="38"/>
        <v>ok</v>
      </c>
      <c r="Y79" s="102" t="str">
        <f t="shared" si="39"/>
        <v>ok</v>
      </c>
      <c r="Z79" s="102" t="str">
        <f t="shared" si="40"/>
        <v>ok</v>
      </c>
      <c r="AA79" s="102" t="str">
        <f t="shared" si="41"/>
        <v>ok</v>
      </c>
      <c r="AB79" s="102" t="str">
        <f t="shared" si="42"/>
        <v>ok</v>
      </c>
      <c r="AC79" s="102" t="str">
        <f t="shared" si="43"/>
        <v>ok</v>
      </c>
      <c r="AD79" s="102" t="str">
        <f t="shared" si="44"/>
        <v>ok</v>
      </c>
      <c r="AE79" s="102" t="str">
        <f t="shared" si="45"/>
        <v>ok</v>
      </c>
      <c r="AF79" s="103"/>
      <c r="AG79" s="106"/>
      <c r="AH79" s="107"/>
      <c r="AI79" s="107"/>
      <c r="AJ79" s="105" t="s">
        <v>5</v>
      </c>
    </row>
    <row r="80" spans="1:101" s="100" customFormat="1" ht="79.2" x14ac:dyDescent="0.25">
      <c r="A80" s="11">
        <v>67</v>
      </c>
      <c r="B80" s="108" t="str">
        <f t="shared" si="32"/>
        <v>ok</v>
      </c>
      <c r="C80" s="109" t="s">
        <v>117</v>
      </c>
      <c r="D80" s="110" t="s">
        <v>324</v>
      </c>
      <c r="E80" s="110" t="s">
        <v>320</v>
      </c>
      <c r="F80" s="111" t="s">
        <v>325</v>
      </c>
      <c r="G80" s="110"/>
      <c r="H80" s="110" t="s">
        <v>121</v>
      </c>
      <c r="I80" s="110" t="s">
        <v>183</v>
      </c>
      <c r="J80" s="110" t="s">
        <v>218</v>
      </c>
      <c r="K80" s="110" t="s">
        <v>321</v>
      </c>
      <c r="L80" s="109" t="s">
        <v>326</v>
      </c>
      <c r="M80" s="110" t="s">
        <v>125</v>
      </c>
      <c r="N80" s="110"/>
      <c r="O80" s="110" t="s">
        <v>327</v>
      </c>
      <c r="P80" s="109" t="s">
        <v>329</v>
      </c>
      <c r="Q80" s="101"/>
      <c r="R80" s="102" t="str">
        <f t="shared" si="33"/>
        <v>ok</v>
      </c>
      <c r="S80" s="102" t="str">
        <f t="shared" si="31"/>
        <v>ok</v>
      </c>
      <c r="T80" s="102" t="str">
        <f t="shared" si="34"/>
        <v>ok</v>
      </c>
      <c r="U80" s="102" t="str">
        <f t="shared" si="35"/>
        <v>ok</v>
      </c>
      <c r="V80" s="102" t="str">
        <f t="shared" si="36"/>
        <v>ok</v>
      </c>
      <c r="W80" s="102" t="str">
        <f t="shared" si="37"/>
        <v>ok</v>
      </c>
      <c r="X80" s="102" t="str">
        <f t="shared" si="38"/>
        <v>ok</v>
      </c>
      <c r="Y80" s="102" t="str">
        <f t="shared" si="39"/>
        <v>ok</v>
      </c>
      <c r="Z80" s="102" t="str">
        <f t="shared" si="40"/>
        <v>ok</v>
      </c>
      <c r="AA80" s="102" t="str">
        <f t="shared" si="41"/>
        <v>ok</v>
      </c>
      <c r="AB80" s="102" t="str">
        <f t="shared" si="42"/>
        <v>ok</v>
      </c>
      <c r="AC80" s="102" t="str">
        <f t="shared" si="43"/>
        <v>ok</v>
      </c>
      <c r="AD80" s="102" t="str">
        <f t="shared" si="44"/>
        <v>ok</v>
      </c>
      <c r="AE80" s="102" t="str">
        <f t="shared" si="45"/>
        <v>ok</v>
      </c>
      <c r="AF80" s="103"/>
      <c r="AG80" s="104"/>
      <c r="AH80" s="104"/>
      <c r="AI80" s="104"/>
      <c r="AJ80" s="105" t="s">
        <v>5</v>
      </c>
    </row>
    <row r="81" spans="1:36" s="100" customFormat="1" ht="79.2" x14ac:dyDescent="0.25">
      <c r="A81" s="11">
        <v>68</v>
      </c>
      <c r="B81" s="127" t="str">
        <f t="shared" si="32"/>
        <v>ok</v>
      </c>
      <c r="C81" s="115" t="s">
        <v>117</v>
      </c>
      <c r="D81" s="110" t="s">
        <v>324</v>
      </c>
      <c r="E81" s="110" t="s">
        <v>320</v>
      </c>
      <c r="F81" s="111" t="s">
        <v>325</v>
      </c>
      <c r="G81" s="110"/>
      <c r="H81" s="110" t="s">
        <v>121</v>
      </c>
      <c r="I81" s="110" t="s">
        <v>183</v>
      </c>
      <c r="J81" s="110" t="s">
        <v>218</v>
      </c>
      <c r="K81" s="110" t="s">
        <v>321</v>
      </c>
      <c r="L81" s="109" t="s">
        <v>326</v>
      </c>
      <c r="M81" s="110" t="s">
        <v>125</v>
      </c>
      <c r="N81" s="110"/>
      <c r="O81" s="110" t="s">
        <v>327</v>
      </c>
      <c r="P81" s="109" t="s">
        <v>330</v>
      </c>
      <c r="Q81" s="101"/>
      <c r="R81" s="102" t="str">
        <f t="shared" si="33"/>
        <v>ok</v>
      </c>
      <c r="S81" s="102" t="str">
        <f t="shared" si="31"/>
        <v>ok</v>
      </c>
      <c r="T81" s="102" t="str">
        <f t="shared" si="34"/>
        <v>ok</v>
      </c>
      <c r="U81" s="102" t="str">
        <f t="shared" si="35"/>
        <v>ok</v>
      </c>
      <c r="V81" s="102" t="str">
        <f t="shared" si="36"/>
        <v>ok</v>
      </c>
      <c r="W81" s="102" t="str">
        <f t="shared" si="37"/>
        <v>ok</v>
      </c>
      <c r="X81" s="102" t="str">
        <f t="shared" si="38"/>
        <v>ok</v>
      </c>
      <c r="Y81" s="102" t="str">
        <f t="shared" si="39"/>
        <v>ok</v>
      </c>
      <c r="Z81" s="102" t="str">
        <f t="shared" si="40"/>
        <v>ok</v>
      </c>
      <c r="AA81" s="102" t="str">
        <f t="shared" si="41"/>
        <v>ok</v>
      </c>
      <c r="AB81" s="102" t="str">
        <f t="shared" si="42"/>
        <v>ok</v>
      </c>
      <c r="AC81" s="102" t="str">
        <f t="shared" si="43"/>
        <v>ok</v>
      </c>
      <c r="AD81" s="102" t="str">
        <f t="shared" si="44"/>
        <v>ok</v>
      </c>
      <c r="AE81" s="102" t="str">
        <f t="shared" si="45"/>
        <v>ok</v>
      </c>
      <c r="AF81" s="103"/>
      <c r="AH81" s="104"/>
      <c r="AI81" s="104"/>
      <c r="AJ81" s="105" t="s">
        <v>5</v>
      </c>
    </row>
    <row r="82" spans="1:36" s="100" customFormat="1" ht="79.2" x14ac:dyDescent="0.25">
      <c r="A82" s="11">
        <v>69</v>
      </c>
      <c r="B82" s="127" t="str">
        <f t="shared" si="32"/>
        <v>ok</v>
      </c>
      <c r="C82" s="115" t="s">
        <v>117</v>
      </c>
      <c r="D82" s="110" t="s">
        <v>324</v>
      </c>
      <c r="E82" s="110" t="s">
        <v>320</v>
      </c>
      <c r="F82" s="111" t="s">
        <v>325</v>
      </c>
      <c r="G82" s="110"/>
      <c r="H82" s="110" t="s">
        <v>121</v>
      </c>
      <c r="I82" s="110" t="s">
        <v>183</v>
      </c>
      <c r="J82" s="110" t="s">
        <v>218</v>
      </c>
      <c r="K82" s="110" t="s">
        <v>321</v>
      </c>
      <c r="L82" s="109" t="s">
        <v>326</v>
      </c>
      <c r="M82" s="110" t="s">
        <v>125</v>
      </c>
      <c r="N82" s="110"/>
      <c r="O82" s="110" t="s">
        <v>327</v>
      </c>
      <c r="P82" s="109" t="s">
        <v>331</v>
      </c>
      <c r="Q82" s="101"/>
      <c r="R82" s="102" t="str">
        <f t="shared" si="33"/>
        <v>ok</v>
      </c>
      <c r="S82" s="102" t="str">
        <f t="shared" si="31"/>
        <v>ok</v>
      </c>
      <c r="T82" s="102" t="str">
        <f t="shared" si="34"/>
        <v>ok</v>
      </c>
      <c r="U82" s="102" t="str">
        <f t="shared" si="35"/>
        <v>ok</v>
      </c>
      <c r="V82" s="102" t="str">
        <f t="shared" si="36"/>
        <v>ok</v>
      </c>
      <c r="W82" s="102" t="str">
        <f t="shared" si="37"/>
        <v>ok</v>
      </c>
      <c r="X82" s="102" t="str">
        <f t="shared" si="38"/>
        <v>ok</v>
      </c>
      <c r="Y82" s="102" t="str">
        <f t="shared" si="39"/>
        <v>ok</v>
      </c>
      <c r="Z82" s="102" t="str">
        <f t="shared" si="40"/>
        <v>ok</v>
      </c>
      <c r="AA82" s="102" t="str">
        <f t="shared" si="41"/>
        <v>ok</v>
      </c>
      <c r="AB82" s="102" t="str">
        <f t="shared" si="42"/>
        <v>ok</v>
      </c>
      <c r="AC82" s="102" t="str">
        <f t="shared" si="43"/>
        <v>ok</v>
      </c>
      <c r="AD82" s="102" t="str">
        <f t="shared" si="44"/>
        <v>ok</v>
      </c>
      <c r="AE82" s="102" t="str">
        <f t="shared" si="45"/>
        <v>ok</v>
      </c>
      <c r="AF82" s="103"/>
      <c r="AG82" s="105"/>
      <c r="AH82" s="103"/>
      <c r="AI82" s="103"/>
      <c r="AJ82" s="105" t="s">
        <v>5</v>
      </c>
    </row>
    <row r="83" spans="1:36" s="100" customFormat="1" ht="79.2" x14ac:dyDescent="0.25">
      <c r="A83" s="11">
        <v>70</v>
      </c>
      <c r="B83" s="127" t="str">
        <f t="shared" si="32"/>
        <v>ok</v>
      </c>
      <c r="C83" s="115" t="s">
        <v>117</v>
      </c>
      <c r="D83" s="110" t="s">
        <v>324</v>
      </c>
      <c r="E83" s="110" t="s">
        <v>320</v>
      </c>
      <c r="F83" s="111" t="s">
        <v>325</v>
      </c>
      <c r="G83" s="110"/>
      <c r="H83" s="110" t="s">
        <v>121</v>
      </c>
      <c r="I83" s="110" t="s">
        <v>183</v>
      </c>
      <c r="J83" s="110" t="s">
        <v>218</v>
      </c>
      <c r="K83" s="110" t="s">
        <v>321</v>
      </c>
      <c r="L83" s="109" t="s">
        <v>326</v>
      </c>
      <c r="M83" s="110" t="s">
        <v>125</v>
      </c>
      <c r="N83" s="110"/>
      <c r="O83" s="110" t="s">
        <v>327</v>
      </c>
      <c r="P83" s="109" t="s">
        <v>332</v>
      </c>
      <c r="Q83" s="101"/>
      <c r="R83" s="102" t="str">
        <f t="shared" si="33"/>
        <v>ok</v>
      </c>
      <c r="S83" s="102" t="str">
        <f t="shared" si="31"/>
        <v>ok</v>
      </c>
      <c r="T83" s="102" t="str">
        <f t="shared" si="34"/>
        <v>ok</v>
      </c>
      <c r="U83" s="102" t="str">
        <f t="shared" si="35"/>
        <v>ok</v>
      </c>
      <c r="V83" s="102" t="str">
        <f t="shared" si="36"/>
        <v>ok</v>
      </c>
      <c r="W83" s="102" t="str">
        <f t="shared" si="37"/>
        <v>ok</v>
      </c>
      <c r="X83" s="102" t="str">
        <f t="shared" si="38"/>
        <v>ok</v>
      </c>
      <c r="Y83" s="102" t="str">
        <f t="shared" si="39"/>
        <v>ok</v>
      </c>
      <c r="Z83" s="102" t="str">
        <f t="shared" si="40"/>
        <v>ok</v>
      </c>
      <c r="AA83" s="102" t="str">
        <f t="shared" si="41"/>
        <v>ok</v>
      </c>
      <c r="AB83" s="102" t="str">
        <f t="shared" si="42"/>
        <v>ok</v>
      </c>
      <c r="AC83" s="102" t="str">
        <f t="shared" si="43"/>
        <v>ok</v>
      </c>
      <c r="AD83" s="102" t="str">
        <f t="shared" si="44"/>
        <v>ok</v>
      </c>
      <c r="AE83" s="102" t="str">
        <f t="shared" si="45"/>
        <v>ok</v>
      </c>
      <c r="AF83" s="103"/>
      <c r="AG83" s="106"/>
      <c r="AH83" s="107"/>
      <c r="AI83" s="107"/>
      <c r="AJ83" s="105" t="s">
        <v>5</v>
      </c>
    </row>
    <row r="84" spans="1:36" s="100" customFormat="1" ht="79.2" x14ac:dyDescent="0.25">
      <c r="A84" s="11">
        <v>71</v>
      </c>
      <c r="B84" s="127" t="str">
        <f t="shared" si="32"/>
        <v>ok</v>
      </c>
      <c r="C84" s="115" t="s">
        <v>117</v>
      </c>
      <c r="D84" s="110" t="s">
        <v>324</v>
      </c>
      <c r="E84" s="110" t="s">
        <v>320</v>
      </c>
      <c r="F84" s="111" t="s">
        <v>325</v>
      </c>
      <c r="G84" s="110"/>
      <c r="H84" s="110" t="s">
        <v>121</v>
      </c>
      <c r="I84" s="110" t="s">
        <v>183</v>
      </c>
      <c r="J84" s="110" t="s">
        <v>218</v>
      </c>
      <c r="K84" s="110" t="s">
        <v>321</v>
      </c>
      <c r="L84" s="109" t="s">
        <v>326</v>
      </c>
      <c r="M84" s="110" t="s">
        <v>125</v>
      </c>
      <c r="N84" s="110"/>
      <c r="O84" s="110" t="s">
        <v>327</v>
      </c>
      <c r="P84" s="109" t="s">
        <v>333</v>
      </c>
      <c r="Q84" s="101"/>
      <c r="R84" s="102" t="str">
        <f t="shared" si="33"/>
        <v>ok</v>
      </c>
      <c r="S84" s="102" t="str">
        <f t="shared" si="31"/>
        <v>ok</v>
      </c>
      <c r="T84" s="102" t="str">
        <f t="shared" si="34"/>
        <v>ok</v>
      </c>
      <c r="U84" s="102" t="str">
        <f t="shared" si="35"/>
        <v>ok</v>
      </c>
      <c r="V84" s="102" t="str">
        <f t="shared" si="36"/>
        <v>ok</v>
      </c>
      <c r="W84" s="102" t="str">
        <f t="shared" si="37"/>
        <v>ok</v>
      </c>
      <c r="X84" s="102" t="str">
        <f t="shared" si="38"/>
        <v>ok</v>
      </c>
      <c r="Y84" s="102" t="str">
        <f t="shared" si="39"/>
        <v>ok</v>
      </c>
      <c r="Z84" s="102" t="str">
        <f t="shared" si="40"/>
        <v>ok</v>
      </c>
      <c r="AA84" s="102" t="str">
        <f t="shared" si="41"/>
        <v>ok</v>
      </c>
      <c r="AB84" s="102" t="str">
        <f t="shared" si="42"/>
        <v>ok</v>
      </c>
      <c r="AC84" s="102" t="str">
        <f t="shared" si="43"/>
        <v>ok</v>
      </c>
      <c r="AD84" s="102" t="str">
        <f t="shared" si="44"/>
        <v>ok</v>
      </c>
      <c r="AE84" s="102" t="str">
        <f t="shared" si="45"/>
        <v>ok</v>
      </c>
      <c r="AF84" s="103"/>
      <c r="AG84" s="104"/>
      <c r="AH84" s="104"/>
      <c r="AI84" s="104"/>
      <c r="AJ84" s="105" t="s">
        <v>5</v>
      </c>
    </row>
    <row r="85" spans="1:36" s="100" customFormat="1" ht="79.2" x14ac:dyDescent="0.25">
      <c r="A85" s="11">
        <v>72</v>
      </c>
      <c r="B85" s="127" t="str">
        <f t="shared" si="32"/>
        <v>ok</v>
      </c>
      <c r="C85" s="115" t="s">
        <v>117</v>
      </c>
      <c r="D85" s="110" t="s">
        <v>324</v>
      </c>
      <c r="E85" s="110" t="s">
        <v>320</v>
      </c>
      <c r="F85" s="111" t="s">
        <v>325</v>
      </c>
      <c r="G85" s="110"/>
      <c r="H85" s="110" t="s">
        <v>121</v>
      </c>
      <c r="I85" s="110" t="s">
        <v>183</v>
      </c>
      <c r="J85" s="110" t="s">
        <v>218</v>
      </c>
      <c r="K85" s="110" t="s">
        <v>321</v>
      </c>
      <c r="L85" s="109" t="s">
        <v>326</v>
      </c>
      <c r="M85" s="110" t="s">
        <v>125</v>
      </c>
      <c r="N85" s="110"/>
      <c r="O85" s="110" t="s">
        <v>327</v>
      </c>
      <c r="P85" s="109" t="s">
        <v>334</v>
      </c>
      <c r="Q85" s="101"/>
      <c r="R85" s="102" t="str">
        <f t="shared" si="33"/>
        <v>ok</v>
      </c>
      <c r="S85" s="102" t="str">
        <f t="shared" si="31"/>
        <v>ok</v>
      </c>
      <c r="T85" s="102" t="str">
        <f t="shared" si="34"/>
        <v>ok</v>
      </c>
      <c r="U85" s="102" t="str">
        <f t="shared" si="35"/>
        <v>ok</v>
      </c>
      <c r="V85" s="102" t="str">
        <f t="shared" si="36"/>
        <v>ok</v>
      </c>
      <c r="W85" s="102" t="str">
        <f t="shared" si="37"/>
        <v>ok</v>
      </c>
      <c r="X85" s="102" t="str">
        <f t="shared" si="38"/>
        <v>ok</v>
      </c>
      <c r="Y85" s="102" t="str">
        <f t="shared" si="39"/>
        <v>ok</v>
      </c>
      <c r="Z85" s="102" t="str">
        <f t="shared" si="40"/>
        <v>ok</v>
      </c>
      <c r="AA85" s="102" t="str">
        <f t="shared" si="41"/>
        <v>ok</v>
      </c>
      <c r="AB85" s="102" t="str">
        <f t="shared" si="42"/>
        <v>ok</v>
      </c>
      <c r="AC85" s="102" t="str">
        <f t="shared" si="43"/>
        <v>ok</v>
      </c>
      <c r="AD85" s="102" t="str">
        <f t="shared" si="44"/>
        <v>ok</v>
      </c>
      <c r="AE85" s="102" t="str">
        <f t="shared" si="45"/>
        <v>ok</v>
      </c>
      <c r="AF85" s="103"/>
      <c r="AG85" s="105"/>
      <c r="AH85" s="103"/>
      <c r="AI85" s="103"/>
      <c r="AJ85" s="105" t="s">
        <v>5</v>
      </c>
    </row>
    <row r="86" spans="1:36" s="100" customFormat="1" ht="39.6" x14ac:dyDescent="0.25">
      <c r="A86" s="11">
        <v>73</v>
      </c>
      <c r="B86" s="127" t="str">
        <f t="shared" si="32"/>
        <v>ok</v>
      </c>
      <c r="C86" s="115" t="s">
        <v>117</v>
      </c>
      <c r="D86" s="110" t="s">
        <v>324</v>
      </c>
      <c r="E86" s="110" t="s">
        <v>320</v>
      </c>
      <c r="F86" s="111" t="s">
        <v>325</v>
      </c>
      <c r="G86" s="110"/>
      <c r="H86" s="110" t="s">
        <v>121</v>
      </c>
      <c r="I86" s="113" t="s">
        <v>135</v>
      </c>
      <c r="J86" s="113" t="s">
        <v>341</v>
      </c>
      <c r="K86" s="113" t="s">
        <v>335</v>
      </c>
      <c r="L86" s="115" t="s">
        <v>336</v>
      </c>
      <c r="M86" s="113" t="s">
        <v>125</v>
      </c>
      <c r="N86" s="110"/>
      <c r="O86" s="113" t="s">
        <v>337</v>
      </c>
      <c r="P86" s="115" t="s">
        <v>131</v>
      </c>
      <c r="Q86" s="101"/>
      <c r="R86" s="102" t="str">
        <f t="shared" si="33"/>
        <v>ok</v>
      </c>
      <c r="S86" s="102" t="str">
        <f t="shared" si="31"/>
        <v>ok</v>
      </c>
      <c r="T86" s="102" t="str">
        <f t="shared" si="34"/>
        <v>ok</v>
      </c>
      <c r="U86" s="102" t="str">
        <f t="shared" si="35"/>
        <v>ok</v>
      </c>
      <c r="V86" s="102" t="str">
        <f t="shared" si="36"/>
        <v>ok</v>
      </c>
      <c r="W86" s="102" t="str">
        <f t="shared" si="37"/>
        <v>ok</v>
      </c>
      <c r="X86" s="102" t="str">
        <f t="shared" si="38"/>
        <v>ok</v>
      </c>
      <c r="Y86" s="102" t="str">
        <f t="shared" si="39"/>
        <v>ok</v>
      </c>
      <c r="Z86" s="102" t="str">
        <f t="shared" si="40"/>
        <v>ok</v>
      </c>
      <c r="AA86" s="102" t="str">
        <f t="shared" si="41"/>
        <v>ok</v>
      </c>
      <c r="AB86" s="102" t="str">
        <f t="shared" si="42"/>
        <v>ok</v>
      </c>
      <c r="AC86" s="102" t="str">
        <f t="shared" si="43"/>
        <v>ok</v>
      </c>
      <c r="AD86" s="102" t="str">
        <f t="shared" si="44"/>
        <v>ok</v>
      </c>
      <c r="AE86" s="102" t="str">
        <f t="shared" si="45"/>
        <v>ok</v>
      </c>
      <c r="AF86" s="103"/>
      <c r="AG86" s="106"/>
      <c r="AH86" s="107"/>
      <c r="AI86" s="107"/>
      <c r="AJ86" s="105" t="s">
        <v>5</v>
      </c>
    </row>
    <row r="87" spans="1:36" s="100" customFormat="1" ht="39" customHeight="1" thickBot="1" x14ac:dyDescent="0.3">
      <c r="A87" s="11">
        <v>74</v>
      </c>
      <c r="B87" s="127" t="str">
        <f t="shared" si="32"/>
        <v>ok</v>
      </c>
      <c r="C87" s="115" t="s">
        <v>117</v>
      </c>
      <c r="D87" s="129" t="s">
        <v>338</v>
      </c>
      <c r="E87" s="130" t="s">
        <v>339</v>
      </c>
      <c r="F87" s="131" t="s">
        <v>340</v>
      </c>
      <c r="G87" s="132"/>
      <c r="H87" s="132" t="s">
        <v>121</v>
      </c>
      <c r="I87" s="113" t="s">
        <v>256</v>
      </c>
      <c r="J87" s="113" t="s">
        <v>341</v>
      </c>
      <c r="K87" s="113" t="s">
        <v>345</v>
      </c>
      <c r="L87" s="109" t="s">
        <v>342</v>
      </c>
      <c r="M87" s="110" t="s">
        <v>152</v>
      </c>
      <c r="N87" s="110"/>
      <c r="O87" s="110" t="s">
        <v>343</v>
      </c>
      <c r="P87" s="109" t="s">
        <v>344</v>
      </c>
      <c r="Q87" s="101"/>
      <c r="R87" s="102" t="str">
        <f t="shared" si="33"/>
        <v>ok</v>
      </c>
      <c r="S87" s="102" t="str">
        <f t="shared" si="31"/>
        <v>ok</v>
      </c>
      <c r="T87" s="102" t="str">
        <f t="shared" si="34"/>
        <v>ok</v>
      </c>
      <c r="U87" s="102" t="str">
        <f t="shared" si="35"/>
        <v>ok</v>
      </c>
      <c r="V87" s="102" t="str">
        <f t="shared" si="36"/>
        <v>ok</v>
      </c>
      <c r="W87" s="102" t="str">
        <f t="shared" si="37"/>
        <v>ok</v>
      </c>
      <c r="X87" s="102" t="str">
        <f t="shared" si="38"/>
        <v>ok</v>
      </c>
      <c r="Y87" s="102" t="str">
        <f t="shared" si="39"/>
        <v>ok</v>
      </c>
      <c r="Z87" s="102" t="str">
        <f t="shared" si="40"/>
        <v>ok</v>
      </c>
      <c r="AA87" s="102" t="str">
        <f t="shared" si="41"/>
        <v>ok</v>
      </c>
      <c r="AB87" s="102" t="str">
        <f t="shared" si="42"/>
        <v>ok</v>
      </c>
      <c r="AC87" s="102" t="str">
        <f t="shared" si="43"/>
        <v>ok</v>
      </c>
      <c r="AD87" s="102" t="str">
        <f t="shared" si="44"/>
        <v>ok</v>
      </c>
      <c r="AE87" s="102" t="str">
        <f t="shared" si="45"/>
        <v>ok</v>
      </c>
      <c r="AF87" s="103"/>
      <c r="AG87" s="104"/>
      <c r="AH87" s="104"/>
      <c r="AI87" s="104"/>
      <c r="AJ87" s="105" t="s">
        <v>5</v>
      </c>
    </row>
    <row r="88" spans="1:36" s="100" customFormat="1" ht="39.6" x14ac:dyDescent="0.25">
      <c r="A88" s="11">
        <v>75</v>
      </c>
      <c r="B88" s="127" t="str">
        <f t="shared" si="32"/>
        <v>ok</v>
      </c>
      <c r="C88" s="115" t="s">
        <v>269</v>
      </c>
      <c r="D88" s="113" t="s">
        <v>346</v>
      </c>
      <c r="E88" s="113" t="s">
        <v>347</v>
      </c>
      <c r="F88" s="111" t="s">
        <v>348</v>
      </c>
      <c r="G88" s="110"/>
      <c r="H88" s="110" t="s">
        <v>121</v>
      </c>
      <c r="I88" s="110" t="s">
        <v>189</v>
      </c>
      <c r="J88" s="110" t="s">
        <v>218</v>
      </c>
      <c r="K88" s="95" t="s">
        <v>136</v>
      </c>
      <c r="L88" s="126" t="s">
        <v>144</v>
      </c>
      <c r="M88" s="110" t="s">
        <v>125</v>
      </c>
      <c r="N88" s="110"/>
      <c r="O88" s="110" t="s">
        <v>168</v>
      </c>
      <c r="P88" s="109" t="s">
        <v>131</v>
      </c>
      <c r="Q88" s="101"/>
      <c r="R88" s="102" t="str">
        <f t="shared" si="33"/>
        <v>ok</v>
      </c>
      <c r="S88" s="102" t="str">
        <f t="shared" si="31"/>
        <v>ok</v>
      </c>
      <c r="T88" s="102" t="str">
        <f t="shared" si="34"/>
        <v>ok</v>
      </c>
      <c r="U88" s="102" t="str">
        <f t="shared" si="35"/>
        <v>ok</v>
      </c>
      <c r="V88" s="102" t="str">
        <f t="shared" si="36"/>
        <v>ok</v>
      </c>
      <c r="W88" s="102" t="str">
        <f t="shared" si="37"/>
        <v>ok</v>
      </c>
      <c r="X88" s="102" t="str">
        <f t="shared" si="38"/>
        <v>ok</v>
      </c>
      <c r="Y88" s="102" t="str">
        <f t="shared" si="39"/>
        <v>ok</v>
      </c>
      <c r="Z88" s="102" t="str">
        <f t="shared" si="40"/>
        <v>ok</v>
      </c>
      <c r="AA88" s="102" t="str">
        <f t="shared" si="41"/>
        <v>ok</v>
      </c>
      <c r="AB88" s="102" t="str">
        <f t="shared" si="42"/>
        <v>ok</v>
      </c>
      <c r="AC88" s="102" t="str">
        <f t="shared" si="43"/>
        <v>ok</v>
      </c>
      <c r="AD88" s="102" t="str">
        <f t="shared" si="44"/>
        <v>ok</v>
      </c>
      <c r="AE88" s="102" t="str">
        <f t="shared" si="45"/>
        <v>ok</v>
      </c>
      <c r="AF88" s="103"/>
      <c r="AH88" s="104"/>
      <c r="AI88" s="104"/>
      <c r="AJ88" s="105" t="s">
        <v>5</v>
      </c>
    </row>
    <row r="89" spans="1:36" s="100" customFormat="1" ht="39.6" x14ac:dyDescent="0.25">
      <c r="A89" s="11">
        <v>76</v>
      </c>
      <c r="B89" s="127" t="str">
        <f t="shared" si="32"/>
        <v>ok</v>
      </c>
      <c r="C89" s="115" t="s">
        <v>269</v>
      </c>
      <c r="D89" s="113" t="s">
        <v>346</v>
      </c>
      <c r="E89" s="113" t="s">
        <v>347</v>
      </c>
      <c r="F89" s="111" t="s">
        <v>348</v>
      </c>
      <c r="G89" s="110"/>
      <c r="H89" s="110" t="s">
        <v>121</v>
      </c>
      <c r="I89" s="110" t="s">
        <v>189</v>
      </c>
      <c r="J89" s="110" t="s">
        <v>218</v>
      </c>
      <c r="K89" s="95" t="s">
        <v>137</v>
      </c>
      <c r="L89" s="126" t="s">
        <v>145</v>
      </c>
      <c r="M89" s="110" t="s">
        <v>125</v>
      </c>
      <c r="N89" s="110"/>
      <c r="O89" s="110" t="s">
        <v>168</v>
      </c>
      <c r="P89" s="109" t="s">
        <v>131</v>
      </c>
      <c r="Q89" s="101"/>
      <c r="R89" s="102" t="str">
        <f t="shared" si="33"/>
        <v>ok</v>
      </c>
      <c r="S89" s="102" t="str">
        <f t="shared" si="31"/>
        <v>ok</v>
      </c>
      <c r="T89" s="102" t="str">
        <f t="shared" si="34"/>
        <v>ok</v>
      </c>
      <c r="U89" s="102" t="str">
        <f t="shared" si="35"/>
        <v>ok</v>
      </c>
      <c r="V89" s="102" t="str">
        <f t="shared" si="36"/>
        <v>ok</v>
      </c>
      <c r="W89" s="102" t="str">
        <f t="shared" si="37"/>
        <v>ok</v>
      </c>
      <c r="X89" s="102" t="str">
        <f t="shared" si="38"/>
        <v>ok</v>
      </c>
      <c r="Y89" s="102" t="str">
        <f t="shared" si="39"/>
        <v>ok</v>
      </c>
      <c r="Z89" s="102" t="str">
        <f t="shared" si="40"/>
        <v>ok</v>
      </c>
      <c r="AA89" s="102" t="str">
        <f t="shared" si="41"/>
        <v>ok</v>
      </c>
      <c r="AB89" s="102" t="str">
        <f t="shared" si="42"/>
        <v>ok</v>
      </c>
      <c r="AC89" s="102" t="str">
        <f t="shared" si="43"/>
        <v>ok</v>
      </c>
      <c r="AD89" s="102" t="str">
        <f t="shared" si="44"/>
        <v>ok</v>
      </c>
      <c r="AE89" s="102" t="str">
        <f t="shared" si="45"/>
        <v>ok</v>
      </c>
      <c r="AF89" s="103"/>
      <c r="AG89" s="105"/>
      <c r="AH89" s="103"/>
      <c r="AI89" s="103"/>
      <c r="AJ89" s="105" t="s">
        <v>5</v>
      </c>
    </row>
    <row r="90" spans="1:36" s="100" customFormat="1" ht="39.6" x14ac:dyDescent="0.25">
      <c r="A90" s="11">
        <v>77</v>
      </c>
      <c r="B90" s="127" t="str">
        <f t="shared" si="32"/>
        <v>ok</v>
      </c>
      <c r="C90" s="115" t="s">
        <v>269</v>
      </c>
      <c r="D90" s="113" t="s">
        <v>346</v>
      </c>
      <c r="E90" s="113" t="s">
        <v>347</v>
      </c>
      <c r="F90" s="111" t="s">
        <v>348</v>
      </c>
      <c r="G90" s="110"/>
      <c r="H90" s="110" t="s">
        <v>121</v>
      </c>
      <c r="I90" s="110" t="s">
        <v>189</v>
      </c>
      <c r="J90" s="110" t="s">
        <v>218</v>
      </c>
      <c r="K90" s="95" t="s">
        <v>349</v>
      </c>
      <c r="L90" s="126" t="s">
        <v>350</v>
      </c>
      <c r="M90" s="110" t="s">
        <v>125</v>
      </c>
      <c r="N90" s="110"/>
      <c r="O90" s="110" t="s">
        <v>168</v>
      </c>
      <c r="P90" s="109" t="s">
        <v>131</v>
      </c>
      <c r="Q90" s="101"/>
      <c r="R90" s="102" t="str">
        <f t="shared" si="33"/>
        <v>ok</v>
      </c>
      <c r="S90" s="102" t="str">
        <f t="shared" si="31"/>
        <v>ok</v>
      </c>
      <c r="T90" s="102" t="str">
        <f t="shared" si="34"/>
        <v>ok</v>
      </c>
      <c r="U90" s="102" t="str">
        <f t="shared" si="35"/>
        <v>ok</v>
      </c>
      <c r="V90" s="102" t="str">
        <f t="shared" si="36"/>
        <v>ok</v>
      </c>
      <c r="W90" s="102" t="str">
        <f t="shared" si="37"/>
        <v>ok</v>
      </c>
      <c r="X90" s="102" t="str">
        <f t="shared" si="38"/>
        <v>ok</v>
      </c>
      <c r="Y90" s="102" t="str">
        <f t="shared" si="39"/>
        <v>ok</v>
      </c>
      <c r="Z90" s="102" t="str">
        <f t="shared" si="40"/>
        <v>ok</v>
      </c>
      <c r="AA90" s="102" t="str">
        <f t="shared" si="41"/>
        <v>ok</v>
      </c>
      <c r="AB90" s="102" t="str">
        <f t="shared" si="42"/>
        <v>ok</v>
      </c>
      <c r="AC90" s="102" t="str">
        <f t="shared" si="43"/>
        <v>ok</v>
      </c>
      <c r="AD90" s="102" t="str">
        <f t="shared" si="44"/>
        <v>ok</v>
      </c>
      <c r="AE90" s="102" t="str">
        <f t="shared" si="45"/>
        <v>ok</v>
      </c>
      <c r="AF90" s="103"/>
      <c r="AG90" s="106"/>
      <c r="AH90" s="107"/>
      <c r="AI90" s="107"/>
      <c r="AJ90" s="105" t="s">
        <v>5</v>
      </c>
    </row>
    <row r="91" spans="1:36" s="100" customFormat="1" ht="39.6" x14ac:dyDescent="0.25">
      <c r="A91" s="11">
        <v>78</v>
      </c>
      <c r="B91" s="127" t="str">
        <f t="shared" si="32"/>
        <v>ok</v>
      </c>
      <c r="C91" s="115" t="s">
        <v>269</v>
      </c>
      <c r="D91" s="113" t="s">
        <v>346</v>
      </c>
      <c r="E91" s="113" t="s">
        <v>347</v>
      </c>
      <c r="F91" s="111" t="s">
        <v>348</v>
      </c>
      <c r="G91" s="110"/>
      <c r="H91" s="110" t="s">
        <v>121</v>
      </c>
      <c r="I91" s="110" t="s">
        <v>189</v>
      </c>
      <c r="J91" s="110" t="s">
        <v>218</v>
      </c>
      <c r="K91" s="95" t="s">
        <v>139</v>
      </c>
      <c r="L91" s="126" t="s">
        <v>147</v>
      </c>
      <c r="M91" s="110" t="s">
        <v>125</v>
      </c>
      <c r="N91" s="110"/>
      <c r="O91" s="110" t="s">
        <v>168</v>
      </c>
      <c r="P91" s="109" t="s">
        <v>131</v>
      </c>
      <c r="Q91" s="101"/>
      <c r="R91" s="102" t="str">
        <f t="shared" si="33"/>
        <v>ok</v>
      </c>
      <c r="S91" s="102" t="str">
        <f t="shared" si="31"/>
        <v>ok</v>
      </c>
      <c r="T91" s="102" t="str">
        <f t="shared" si="34"/>
        <v>ok</v>
      </c>
      <c r="U91" s="102" t="str">
        <f t="shared" si="35"/>
        <v>ok</v>
      </c>
      <c r="V91" s="102" t="str">
        <f t="shared" si="36"/>
        <v>ok</v>
      </c>
      <c r="W91" s="102" t="str">
        <f t="shared" si="37"/>
        <v>ok</v>
      </c>
      <c r="X91" s="102" t="str">
        <f t="shared" si="38"/>
        <v>ok</v>
      </c>
      <c r="Y91" s="102" t="str">
        <f t="shared" si="39"/>
        <v>ok</v>
      </c>
      <c r="Z91" s="102" t="str">
        <f t="shared" si="40"/>
        <v>ok</v>
      </c>
      <c r="AA91" s="102" t="str">
        <f t="shared" si="41"/>
        <v>ok</v>
      </c>
      <c r="AB91" s="102" t="str">
        <f t="shared" si="42"/>
        <v>ok</v>
      </c>
      <c r="AC91" s="102" t="str">
        <f t="shared" si="43"/>
        <v>ok</v>
      </c>
      <c r="AD91" s="102" t="str">
        <f t="shared" si="44"/>
        <v>ok</v>
      </c>
      <c r="AE91" s="102" t="str">
        <f t="shared" si="45"/>
        <v>ok</v>
      </c>
      <c r="AF91" s="103"/>
      <c r="AG91" s="104"/>
      <c r="AH91" s="104"/>
      <c r="AI91" s="104"/>
      <c r="AJ91" s="105" t="s">
        <v>5</v>
      </c>
    </row>
    <row r="92" spans="1:36" s="100" customFormat="1" ht="39.6" x14ac:dyDescent="0.25">
      <c r="A92" s="11">
        <v>79</v>
      </c>
      <c r="B92" s="127" t="str">
        <f t="shared" si="32"/>
        <v>ok</v>
      </c>
      <c r="C92" s="115" t="s">
        <v>269</v>
      </c>
      <c r="D92" s="113" t="s">
        <v>346</v>
      </c>
      <c r="E92" s="113" t="s">
        <v>347</v>
      </c>
      <c r="F92" s="111" t="s">
        <v>348</v>
      </c>
      <c r="G92" s="110"/>
      <c r="H92" s="110" t="s">
        <v>121</v>
      </c>
      <c r="I92" s="110" t="s">
        <v>135</v>
      </c>
      <c r="J92" s="110" t="s">
        <v>218</v>
      </c>
      <c r="K92" s="95" t="s">
        <v>351</v>
      </c>
      <c r="L92" s="126" t="s">
        <v>222</v>
      </c>
      <c r="M92" s="95" t="s">
        <v>152</v>
      </c>
      <c r="N92" s="110"/>
      <c r="O92" s="110" t="s">
        <v>210</v>
      </c>
      <c r="P92" s="109" t="s">
        <v>131</v>
      </c>
      <c r="Q92" s="101"/>
      <c r="R92" s="102" t="str">
        <f t="shared" si="33"/>
        <v>ok</v>
      </c>
      <c r="S92" s="102" t="str">
        <f t="shared" si="31"/>
        <v>ok</v>
      </c>
      <c r="T92" s="102" t="str">
        <f t="shared" si="34"/>
        <v>ok</v>
      </c>
      <c r="U92" s="102" t="str">
        <f t="shared" si="35"/>
        <v>ok</v>
      </c>
      <c r="V92" s="102" t="str">
        <f t="shared" si="36"/>
        <v>ok</v>
      </c>
      <c r="W92" s="102" t="str">
        <f t="shared" si="37"/>
        <v>ok</v>
      </c>
      <c r="X92" s="102" t="str">
        <f t="shared" si="38"/>
        <v>ok</v>
      </c>
      <c r="Y92" s="102" t="str">
        <f t="shared" si="39"/>
        <v>ok</v>
      </c>
      <c r="Z92" s="102" t="str">
        <f t="shared" si="40"/>
        <v>ok</v>
      </c>
      <c r="AA92" s="102" t="str">
        <f t="shared" si="41"/>
        <v>ok</v>
      </c>
      <c r="AB92" s="102" t="str">
        <f t="shared" si="42"/>
        <v>ok</v>
      </c>
      <c r="AC92" s="102" t="str">
        <f t="shared" si="43"/>
        <v>ok</v>
      </c>
      <c r="AD92" s="102" t="str">
        <f t="shared" si="44"/>
        <v>ok</v>
      </c>
      <c r="AE92" s="102" t="str">
        <f t="shared" si="45"/>
        <v>ok</v>
      </c>
      <c r="AF92" s="103"/>
      <c r="AG92" s="106"/>
      <c r="AH92" s="107"/>
      <c r="AI92" s="107"/>
      <c r="AJ92" s="105" t="s">
        <v>5</v>
      </c>
    </row>
    <row r="93" spans="1:36" s="100" customFormat="1" ht="39.6" x14ac:dyDescent="0.25">
      <c r="A93" s="11">
        <v>80</v>
      </c>
      <c r="B93" s="127" t="str">
        <f t="shared" si="32"/>
        <v>ok</v>
      </c>
      <c r="C93" s="115" t="s">
        <v>269</v>
      </c>
      <c r="D93" s="113" t="s">
        <v>346</v>
      </c>
      <c r="E93" s="113" t="s">
        <v>347</v>
      </c>
      <c r="F93" s="111" t="s">
        <v>348</v>
      </c>
      <c r="G93" s="110"/>
      <c r="H93" s="110" t="s">
        <v>121</v>
      </c>
      <c r="I93" s="110" t="s">
        <v>135</v>
      </c>
      <c r="J93" s="110" t="s">
        <v>218</v>
      </c>
      <c r="K93" s="95" t="s">
        <v>352</v>
      </c>
      <c r="L93" s="126" t="s">
        <v>222</v>
      </c>
      <c r="M93" s="95" t="s">
        <v>152</v>
      </c>
      <c r="N93" s="110"/>
      <c r="O93" s="110" t="s">
        <v>210</v>
      </c>
      <c r="P93" s="109" t="s">
        <v>131</v>
      </c>
      <c r="Q93" s="101"/>
      <c r="R93" s="102" t="str">
        <f t="shared" si="33"/>
        <v>ok</v>
      </c>
      <c r="S93" s="102" t="str">
        <f t="shared" si="31"/>
        <v>ok</v>
      </c>
      <c r="T93" s="102" t="str">
        <f t="shared" si="34"/>
        <v>ok</v>
      </c>
      <c r="U93" s="102" t="str">
        <f t="shared" si="35"/>
        <v>ok</v>
      </c>
      <c r="V93" s="102" t="str">
        <f t="shared" si="36"/>
        <v>ok</v>
      </c>
      <c r="W93" s="102" t="str">
        <f t="shared" si="37"/>
        <v>ok</v>
      </c>
      <c r="X93" s="102" t="str">
        <f t="shared" si="38"/>
        <v>ok</v>
      </c>
      <c r="Y93" s="102" t="str">
        <f t="shared" si="39"/>
        <v>ok</v>
      </c>
      <c r="Z93" s="102" t="str">
        <f t="shared" si="40"/>
        <v>ok</v>
      </c>
      <c r="AA93" s="102" t="str">
        <f t="shared" si="41"/>
        <v>ok</v>
      </c>
      <c r="AB93" s="102" t="str">
        <f t="shared" si="42"/>
        <v>ok</v>
      </c>
      <c r="AC93" s="102" t="str">
        <f t="shared" si="43"/>
        <v>ok</v>
      </c>
      <c r="AD93" s="102" t="str">
        <f t="shared" si="44"/>
        <v>ok</v>
      </c>
      <c r="AE93" s="102" t="str">
        <f t="shared" si="45"/>
        <v>ok</v>
      </c>
      <c r="AF93" s="103"/>
      <c r="AG93" s="104"/>
      <c r="AH93" s="104"/>
      <c r="AI93" s="104"/>
      <c r="AJ93" s="105" t="s">
        <v>5</v>
      </c>
    </row>
    <row r="94" spans="1:36" s="100" customFormat="1" ht="39.6" x14ac:dyDescent="0.25">
      <c r="A94" s="11">
        <v>81</v>
      </c>
      <c r="B94" s="127" t="str">
        <f t="shared" si="32"/>
        <v>ok</v>
      </c>
      <c r="C94" s="115" t="s">
        <v>269</v>
      </c>
      <c r="D94" s="113" t="s">
        <v>346</v>
      </c>
      <c r="E94" s="113" t="s">
        <v>347</v>
      </c>
      <c r="F94" s="111" t="s">
        <v>348</v>
      </c>
      <c r="G94" s="110"/>
      <c r="H94" s="110" t="s">
        <v>121</v>
      </c>
      <c r="I94" s="110" t="s">
        <v>135</v>
      </c>
      <c r="J94" s="110" t="s">
        <v>218</v>
      </c>
      <c r="K94" s="95" t="s">
        <v>353</v>
      </c>
      <c r="L94" s="126" t="s">
        <v>222</v>
      </c>
      <c r="M94" s="95" t="s">
        <v>152</v>
      </c>
      <c r="N94" s="110"/>
      <c r="O94" s="110" t="s">
        <v>210</v>
      </c>
      <c r="P94" s="109" t="s">
        <v>131</v>
      </c>
      <c r="Q94" s="101"/>
      <c r="R94" s="102" t="str">
        <f t="shared" si="33"/>
        <v>ok</v>
      </c>
      <c r="S94" s="102" t="str">
        <f t="shared" si="31"/>
        <v>ok</v>
      </c>
      <c r="T94" s="102" t="str">
        <f t="shared" si="34"/>
        <v>ok</v>
      </c>
      <c r="U94" s="102" t="str">
        <f t="shared" si="35"/>
        <v>ok</v>
      </c>
      <c r="V94" s="102" t="str">
        <f t="shared" si="36"/>
        <v>ok</v>
      </c>
      <c r="W94" s="102" t="str">
        <f t="shared" si="37"/>
        <v>ok</v>
      </c>
      <c r="X94" s="102" t="str">
        <f t="shared" si="38"/>
        <v>ok</v>
      </c>
      <c r="Y94" s="102" t="str">
        <f t="shared" si="39"/>
        <v>ok</v>
      </c>
      <c r="Z94" s="102" t="str">
        <f t="shared" si="40"/>
        <v>ok</v>
      </c>
      <c r="AA94" s="102" t="str">
        <f t="shared" si="41"/>
        <v>ok</v>
      </c>
      <c r="AB94" s="102" t="str">
        <f t="shared" si="42"/>
        <v>ok</v>
      </c>
      <c r="AC94" s="102" t="str">
        <f t="shared" si="43"/>
        <v>ok</v>
      </c>
      <c r="AD94" s="102" t="str">
        <f t="shared" si="44"/>
        <v>ok</v>
      </c>
      <c r="AE94" s="102" t="str">
        <f t="shared" si="45"/>
        <v>ok</v>
      </c>
      <c r="AF94" s="103"/>
      <c r="AH94" s="104"/>
      <c r="AI94" s="104"/>
      <c r="AJ94" s="105" t="s">
        <v>5</v>
      </c>
    </row>
    <row r="95" spans="1:36" s="100" customFormat="1" ht="52.8" x14ac:dyDescent="0.25">
      <c r="A95" s="11">
        <v>82</v>
      </c>
      <c r="B95" s="127" t="str">
        <f t="shared" si="32"/>
        <v>ok</v>
      </c>
      <c r="C95" s="109" t="s">
        <v>128</v>
      </c>
      <c r="D95" s="95" t="s">
        <v>354</v>
      </c>
      <c r="E95" s="95" t="s">
        <v>355</v>
      </c>
      <c r="F95" s="133" t="s">
        <v>132</v>
      </c>
      <c r="G95" s="128"/>
      <c r="H95" s="128" t="s">
        <v>121</v>
      </c>
      <c r="I95" s="95" t="s">
        <v>356</v>
      </c>
      <c r="J95" s="95" t="s">
        <v>218</v>
      </c>
      <c r="K95" s="95" t="s">
        <v>357</v>
      </c>
      <c r="L95" s="126" t="s">
        <v>358</v>
      </c>
      <c r="M95" s="110"/>
      <c r="N95" s="110"/>
      <c r="O95" s="110"/>
      <c r="P95" s="109"/>
      <c r="Q95" s="101"/>
      <c r="R95" s="102" t="str">
        <f t="shared" si="33"/>
        <v>ok</v>
      </c>
      <c r="S95" s="102" t="str">
        <f t="shared" si="31"/>
        <v>ok</v>
      </c>
      <c r="T95" s="102" t="str">
        <f t="shared" si="34"/>
        <v>ok</v>
      </c>
      <c r="U95" s="102" t="str">
        <f t="shared" si="35"/>
        <v>ok</v>
      </c>
      <c r="V95" s="102" t="str">
        <f t="shared" si="36"/>
        <v>ok</v>
      </c>
      <c r="W95" s="102" t="str">
        <f t="shared" si="37"/>
        <v>ok</v>
      </c>
      <c r="X95" s="102" t="str">
        <f t="shared" si="38"/>
        <v>ok</v>
      </c>
      <c r="Y95" s="102" t="str">
        <f t="shared" si="39"/>
        <v>ok</v>
      </c>
      <c r="Z95" s="102" t="str">
        <f t="shared" si="40"/>
        <v>ok</v>
      </c>
      <c r="AA95" s="102" t="str">
        <f t="shared" si="41"/>
        <v>ok</v>
      </c>
      <c r="AB95" s="102" t="str">
        <f t="shared" si="42"/>
        <v>ok</v>
      </c>
      <c r="AC95" s="102" t="str">
        <f t="shared" si="43"/>
        <v>ok</v>
      </c>
      <c r="AD95" s="102" t="str">
        <f t="shared" si="44"/>
        <v>ok</v>
      </c>
      <c r="AE95" s="102" t="str">
        <f t="shared" si="45"/>
        <v>ok</v>
      </c>
      <c r="AF95" s="103"/>
      <c r="AG95" s="105"/>
      <c r="AH95" s="103"/>
      <c r="AI95" s="103"/>
      <c r="AJ95" s="105" t="s">
        <v>5</v>
      </c>
    </row>
    <row r="96" spans="1:36" s="100" customFormat="1" ht="39.6" x14ac:dyDescent="0.25">
      <c r="A96" s="11">
        <v>83</v>
      </c>
      <c r="B96" s="127" t="str">
        <f t="shared" si="32"/>
        <v>ok</v>
      </c>
      <c r="C96" s="109" t="s">
        <v>128</v>
      </c>
      <c r="D96" s="95" t="s">
        <v>354</v>
      </c>
      <c r="E96" s="95" t="s">
        <v>355</v>
      </c>
      <c r="F96" s="133" t="s">
        <v>132</v>
      </c>
      <c r="G96" s="128"/>
      <c r="H96" s="128" t="s">
        <v>121</v>
      </c>
      <c r="I96" s="95" t="s">
        <v>359</v>
      </c>
      <c r="J96" s="95" t="s">
        <v>311</v>
      </c>
      <c r="K96" s="95" t="s">
        <v>360</v>
      </c>
      <c r="L96" s="126" t="s">
        <v>361</v>
      </c>
      <c r="M96" s="110"/>
      <c r="N96" s="110"/>
      <c r="O96" s="110"/>
      <c r="P96" s="109"/>
      <c r="Q96" s="101"/>
      <c r="R96" s="102" t="str">
        <f t="shared" si="33"/>
        <v>ok</v>
      </c>
      <c r="S96" s="102" t="str">
        <f t="shared" si="31"/>
        <v>ok</v>
      </c>
      <c r="T96" s="102" t="str">
        <f t="shared" si="34"/>
        <v>ok</v>
      </c>
      <c r="U96" s="102" t="str">
        <f t="shared" si="35"/>
        <v>ok</v>
      </c>
      <c r="V96" s="102" t="str">
        <f t="shared" si="36"/>
        <v>ok</v>
      </c>
      <c r="W96" s="102" t="str">
        <f t="shared" si="37"/>
        <v>ok</v>
      </c>
      <c r="X96" s="102" t="str">
        <f t="shared" si="38"/>
        <v>ok</v>
      </c>
      <c r="Y96" s="102" t="str">
        <f t="shared" si="39"/>
        <v>ok</v>
      </c>
      <c r="Z96" s="102" t="str">
        <f t="shared" si="40"/>
        <v>ok</v>
      </c>
      <c r="AA96" s="102" t="str">
        <f t="shared" si="41"/>
        <v>ok</v>
      </c>
      <c r="AB96" s="102" t="str">
        <f t="shared" si="42"/>
        <v>ok</v>
      </c>
      <c r="AC96" s="102" t="str">
        <f t="shared" si="43"/>
        <v>ok</v>
      </c>
      <c r="AD96" s="102" t="str">
        <f t="shared" si="44"/>
        <v>ok</v>
      </c>
      <c r="AE96" s="102" t="str">
        <f t="shared" si="45"/>
        <v>ok</v>
      </c>
      <c r="AF96" s="103"/>
      <c r="AG96" s="106"/>
      <c r="AH96" s="107"/>
      <c r="AI96" s="107"/>
      <c r="AJ96" s="105" t="s">
        <v>5</v>
      </c>
    </row>
    <row r="97" spans="1:36" s="100" customFormat="1" ht="52.8" x14ac:dyDescent="0.25">
      <c r="A97" s="11">
        <v>84</v>
      </c>
      <c r="B97" s="127" t="str">
        <f t="shared" si="32"/>
        <v>ok</v>
      </c>
      <c r="C97" s="109" t="s">
        <v>269</v>
      </c>
      <c r="D97" s="110" t="s">
        <v>362</v>
      </c>
      <c r="E97" s="110" t="s">
        <v>363</v>
      </c>
      <c r="F97" s="134" t="s">
        <v>364</v>
      </c>
      <c r="G97" s="110"/>
      <c r="H97" s="113" t="s">
        <v>121</v>
      </c>
      <c r="I97" s="113" t="s">
        <v>155</v>
      </c>
      <c r="J97" s="113" t="s">
        <v>218</v>
      </c>
      <c r="K97" s="110" t="s">
        <v>365</v>
      </c>
      <c r="L97" s="109" t="s">
        <v>366</v>
      </c>
      <c r="M97" s="113" t="s">
        <v>125</v>
      </c>
      <c r="N97" s="110"/>
      <c r="O97" s="113" t="s">
        <v>168</v>
      </c>
      <c r="P97" s="109" t="s">
        <v>366</v>
      </c>
      <c r="Q97" s="101"/>
      <c r="R97" s="102" t="str">
        <f t="shared" si="33"/>
        <v>ok</v>
      </c>
      <c r="S97" s="102" t="str">
        <f t="shared" si="31"/>
        <v>ok</v>
      </c>
      <c r="T97" s="102" t="str">
        <f t="shared" si="34"/>
        <v>ok</v>
      </c>
      <c r="U97" s="102" t="str">
        <f t="shared" si="35"/>
        <v>ok</v>
      </c>
      <c r="V97" s="102" t="str">
        <f t="shared" si="36"/>
        <v>ok</v>
      </c>
      <c r="W97" s="102" t="str">
        <f t="shared" si="37"/>
        <v>ok</v>
      </c>
      <c r="X97" s="102" t="str">
        <f t="shared" si="38"/>
        <v>ok</v>
      </c>
      <c r="Y97" s="102" t="str">
        <f t="shared" si="39"/>
        <v>ok</v>
      </c>
      <c r="Z97" s="102" t="str">
        <f t="shared" si="40"/>
        <v>ok</v>
      </c>
      <c r="AA97" s="102" t="str">
        <f t="shared" si="41"/>
        <v>ok</v>
      </c>
      <c r="AB97" s="102" t="str">
        <f t="shared" si="42"/>
        <v>ok</v>
      </c>
      <c r="AC97" s="102" t="str">
        <f t="shared" si="43"/>
        <v>ok</v>
      </c>
      <c r="AD97" s="102" t="str">
        <f t="shared" si="44"/>
        <v>ok</v>
      </c>
      <c r="AE97" s="102" t="str">
        <f t="shared" si="45"/>
        <v>ok</v>
      </c>
      <c r="AF97" s="103"/>
      <c r="AG97" s="104"/>
      <c r="AH97" s="104"/>
      <c r="AI97" s="104"/>
      <c r="AJ97" s="105" t="s">
        <v>5</v>
      </c>
    </row>
    <row r="98" spans="1:36" s="100" customFormat="1" ht="52.8" x14ac:dyDescent="0.25">
      <c r="A98" s="11">
        <v>85</v>
      </c>
      <c r="B98" s="127" t="str">
        <f t="shared" si="32"/>
        <v>ok</v>
      </c>
      <c r="C98" s="109" t="s">
        <v>269</v>
      </c>
      <c r="D98" s="110" t="s">
        <v>362</v>
      </c>
      <c r="E98" s="110" t="s">
        <v>363</v>
      </c>
      <c r="F98" s="134" t="s">
        <v>364</v>
      </c>
      <c r="G98" s="110"/>
      <c r="H98" s="113" t="s">
        <v>121</v>
      </c>
      <c r="I98" s="113" t="s">
        <v>155</v>
      </c>
      <c r="J98" s="113" t="s">
        <v>218</v>
      </c>
      <c r="K98" s="110" t="s">
        <v>367</v>
      </c>
      <c r="L98" s="109" t="s">
        <v>368</v>
      </c>
      <c r="M98" s="113" t="s">
        <v>125</v>
      </c>
      <c r="N98" s="110"/>
      <c r="O98" s="113" t="s">
        <v>168</v>
      </c>
      <c r="P98" s="109" t="s">
        <v>368</v>
      </c>
      <c r="Q98" s="101"/>
      <c r="R98" s="102" t="str">
        <f t="shared" si="33"/>
        <v>ok</v>
      </c>
      <c r="S98" s="102" t="str">
        <f t="shared" si="31"/>
        <v>ok</v>
      </c>
      <c r="T98" s="102" t="str">
        <f t="shared" si="34"/>
        <v>ok</v>
      </c>
      <c r="U98" s="102" t="str">
        <f t="shared" si="35"/>
        <v>ok</v>
      </c>
      <c r="V98" s="102" t="str">
        <f t="shared" si="36"/>
        <v>ok</v>
      </c>
      <c r="W98" s="102" t="str">
        <f t="shared" si="37"/>
        <v>ok</v>
      </c>
      <c r="X98" s="102" t="str">
        <f t="shared" si="38"/>
        <v>ok</v>
      </c>
      <c r="Y98" s="102" t="str">
        <f t="shared" si="39"/>
        <v>ok</v>
      </c>
      <c r="Z98" s="102" t="str">
        <f t="shared" si="40"/>
        <v>ok</v>
      </c>
      <c r="AA98" s="102" t="str">
        <f t="shared" si="41"/>
        <v>ok</v>
      </c>
      <c r="AB98" s="102" t="str">
        <f t="shared" si="42"/>
        <v>ok</v>
      </c>
      <c r="AC98" s="102" t="str">
        <f t="shared" si="43"/>
        <v>ok</v>
      </c>
      <c r="AD98" s="102" t="str">
        <f t="shared" si="44"/>
        <v>ok</v>
      </c>
      <c r="AE98" s="102" t="str">
        <f t="shared" si="45"/>
        <v>ok</v>
      </c>
      <c r="AF98" s="103"/>
      <c r="AG98" s="105"/>
      <c r="AH98" s="103"/>
      <c r="AI98" s="103"/>
      <c r="AJ98" s="105" t="s">
        <v>5</v>
      </c>
    </row>
    <row r="99" spans="1:36" s="100" customFormat="1" ht="79.2" x14ac:dyDescent="0.25">
      <c r="A99" s="11">
        <v>86</v>
      </c>
      <c r="B99" s="127" t="str">
        <f t="shared" si="32"/>
        <v>ok</v>
      </c>
      <c r="C99" s="109" t="s">
        <v>269</v>
      </c>
      <c r="D99" s="110" t="s">
        <v>362</v>
      </c>
      <c r="E99" s="110" t="s">
        <v>363</v>
      </c>
      <c r="F99" s="134" t="s">
        <v>364</v>
      </c>
      <c r="G99" s="110"/>
      <c r="H99" s="113" t="s">
        <v>121</v>
      </c>
      <c r="I99" s="113" t="s">
        <v>155</v>
      </c>
      <c r="J99" s="113" t="s">
        <v>218</v>
      </c>
      <c r="K99" s="110" t="s">
        <v>367</v>
      </c>
      <c r="L99" s="109" t="s">
        <v>369</v>
      </c>
      <c r="M99" s="113" t="s">
        <v>125</v>
      </c>
      <c r="N99" s="110"/>
      <c r="O99" s="113" t="s">
        <v>168</v>
      </c>
      <c r="P99" s="109" t="s">
        <v>369</v>
      </c>
      <c r="Q99" s="101"/>
      <c r="R99" s="102" t="str">
        <f t="shared" si="33"/>
        <v>ok</v>
      </c>
      <c r="S99" s="102" t="str">
        <f t="shared" ref="S99:S130" si="46">IF(COUNTA($C99:$P99)=0,"",IF(ISBLANK(D99),"Empty cell","ok"))</f>
        <v>ok</v>
      </c>
      <c r="T99" s="102" t="str">
        <f t="shared" si="34"/>
        <v>ok</v>
      </c>
      <c r="U99" s="102" t="str">
        <f t="shared" si="35"/>
        <v>ok</v>
      </c>
      <c r="V99" s="102" t="str">
        <f t="shared" si="36"/>
        <v>ok</v>
      </c>
      <c r="W99" s="102" t="str">
        <f t="shared" si="37"/>
        <v>ok</v>
      </c>
      <c r="X99" s="102" t="str">
        <f t="shared" si="38"/>
        <v>ok</v>
      </c>
      <c r="Y99" s="102" t="str">
        <f t="shared" si="39"/>
        <v>ok</v>
      </c>
      <c r="Z99" s="102" t="str">
        <f t="shared" si="40"/>
        <v>ok</v>
      </c>
      <c r="AA99" s="102" t="str">
        <f t="shared" si="41"/>
        <v>ok</v>
      </c>
      <c r="AB99" s="102" t="str">
        <f t="shared" si="42"/>
        <v>ok</v>
      </c>
      <c r="AC99" s="102" t="str">
        <f t="shared" si="43"/>
        <v>ok</v>
      </c>
      <c r="AD99" s="102" t="str">
        <f t="shared" si="44"/>
        <v>ok</v>
      </c>
      <c r="AE99" s="102" t="str">
        <f t="shared" si="45"/>
        <v>ok</v>
      </c>
      <c r="AF99" s="103"/>
      <c r="AG99" s="106"/>
      <c r="AH99" s="107"/>
      <c r="AI99" s="107"/>
      <c r="AJ99" s="105" t="s">
        <v>5</v>
      </c>
    </row>
    <row r="100" spans="1:36" s="100" customFormat="1" ht="92.4" x14ac:dyDescent="0.25">
      <c r="A100" s="11">
        <v>87</v>
      </c>
      <c r="B100" s="127" t="str">
        <f t="shared" ref="B100:B131" si="47">IF(COUNTIF(R100:AE100,"")=No_of_Columns,"",IF(COUNTIF(R100:AE100,"ok")=No_of_Columns,"ok","Incomplete"))</f>
        <v>ok</v>
      </c>
      <c r="C100" s="109" t="s">
        <v>269</v>
      </c>
      <c r="D100" s="110" t="s">
        <v>362</v>
      </c>
      <c r="E100" s="110" t="s">
        <v>363</v>
      </c>
      <c r="F100" s="134" t="s">
        <v>364</v>
      </c>
      <c r="G100" s="110"/>
      <c r="H100" s="113" t="s">
        <v>121</v>
      </c>
      <c r="I100" s="113" t="s">
        <v>155</v>
      </c>
      <c r="J100" s="113" t="s">
        <v>218</v>
      </c>
      <c r="K100" s="110" t="s">
        <v>367</v>
      </c>
      <c r="L100" s="109" t="s">
        <v>370</v>
      </c>
      <c r="M100" s="113" t="s">
        <v>125</v>
      </c>
      <c r="N100" s="110"/>
      <c r="O100" s="113" t="s">
        <v>168</v>
      </c>
      <c r="P100" s="109" t="s">
        <v>370</v>
      </c>
      <c r="Q100" s="101"/>
      <c r="R100" s="102" t="str">
        <f t="shared" ref="R100:R131" si="48">IF(COUNTA($C100:$P100)=0,"",IF(ISBLANK($C100),"Empty cell",IF(OR($C100="I",$C100="R",$C100="T"),"ok","Entry should be one of 'I', 'R', or 'T'")))</f>
        <v>ok</v>
      </c>
      <c r="S100" s="102" t="str">
        <f t="shared" si="46"/>
        <v>ok</v>
      </c>
      <c r="T100" s="102" t="str">
        <f t="shared" ref="T100:T131" si="49">IF(COUNTA($C100:$P100)=0,"",IF(ISBLANK(E100),"Empty cell","ok"))</f>
        <v>ok</v>
      </c>
      <c r="U100" s="102" t="str">
        <f t="shared" ref="U100:U131" si="50">IF(COUNTA($C100:$P100)=0,"",IF(ISBLANK(F100),"Empty cell",IF(IF(ISERROR(FIND("@",F100)),1,0)+IF(ISERROR(FIND(".",F100)),1,0)&gt;0,"Entry is not an email address","ok")))</f>
        <v>ok</v>
      </c>
      <c r="V100" s="102" t="str">
        <f t="shared" ref="V100:V131" si="51">IF(COUNTA($C100:$P100)=0,"",IF(G100="D",IF(ISBLANK(H100),"ok","Entries should not be made in both columns"),IF(ISBLANK(G100),IF(ISBLANK(H100),"Empty cell","ok"),"Entry should be 'D'")))</f>
        <v>ok</v>
      </c>
      <c r="W100" s="102" t="str">
        <f t="shared" ref="W100:W131" si="52">IF(COUNTA($C100:$P100)=0,"",IF(G100="D",IF(ISBLANK(H100),"ok","Entries should not be made in both columns"),IF(ISBLANK(G100),IF(ISBLANK(H100),"Empty cell","ok"),IF(ISBLANK(H100),"ok","Entries should not be made in both columns"))))</f>
        <v>ok</v>
      </c>
      <c r="X100" s="102" t="str">
        <f t="shared" ref="X100:X131" si="53">IF(COUNTA($C100:$P100)=0,"",IF(ISBLANK($I100),"Empty cell","ok"))</f>
        <v>ok</v>
      </c>
      <c r="Y100" s="102" t="str">
        <f t="shared" ref="Y100:Y131" si="54">IF(COUNTA($C100:$P100)=0,"",IF(ISBLANK($J100),"Empty cell","ok"))</f>
        <v>ok</v>
      </c>
      <c r="Z100" s="102" t="str">
        <f t="shared" ref="Z100:Z131" si="55">IF(COUNTA($C100:$P100)=0,"",IF(ISBLANK($K100),"Empty cell","ok"))</f>
        <v>ok</v>
      </c>
      <c r="AA100" s="102" t="str">
        <f t="shared" ref="AA100:AA131" si="56">IF(COUNTA($C100:$P100)=0,"",IF(ISBLANK($L100),"Empty cell","ok"))</f>
        <v>ok</v>
      </c>
      <c r="AB100" s="102" t="str">
        <f t="shared" ref="AB100:AB131" si="57">IF(COUNTA($C100:$P100)=0,"",IF(C100="T",IF(ISBLANK($M100),"ok","No entry should be made"),IF(ISBLANK($M100),"Empty cell",IF(OR($M100="V",$M100="NV"),"ok","Entry should be one of 'V' or 'NV'"))))</f>
        <v>ok</v>
      </c>
      <c r="AC100" s="102" t="str">
        <f t="shared" ref="AC100:AC131" si="58">IF(COUNTA($C100:$P100)=0,"",IF(C100="T",IF(ISBLANK($N100),"ok","No entry should be made"),IF(N100="D",IF(ISBLANK(O100),"ok","Entries should not be made in both columns"),IF(ISBLANK(N100),IF(ISBLANK(O100),"Empty cell","ok"),"Entry should be 'D'"))))</f>
        <v>ok</v>
      </c>
      <c r="AD100" s="102" t="str">
        <f t="shared" ref="AD100:AD131" si="59">IF(COUNTA($C100:$P100)=0,"",IF(C100="T",IF(ISBLANK($O100),"ok","No entry should be made"),IF(N100="D",IF(ISBLANK(O100),"ok","Entries should not be made in both columns"),IF(ISBLANK(N100),IF(ISBLANK(O100),"Empty cell","ok"),IF(ISBLANK(O100),"ok","Entries should not be made in both columns")))))</f>
        <v>ok</v>
      </c>
      <c r="AE100" s="102" t="str">
        <f t="shared" ref="AE100:AE131" si="60">IF(COUNTA($C100:$P100)=0,"",IF(C100="T",IF(ISBLANK($P100),"ok","No entry should be made"),IF(ISBLANK($P100),"Empty cell","ok")))</f>
        <v>ok</v>
      </c>
      <c r="AF100" s="103"/>
      <c r="AG100" s="104"/>
      <c r="AH100" s="104"/>
      <c r="AI100" s="104"/>
      <c r="AJ100" s="105" t="s">
        <v>5</v>
      </c>
    </row>
    <row r="101" spans="1:36" s="100" customFormat="1" ht="105.6" x14ac:dyDescent="0.25">
      <c r="A101" s="11">
        <v>88</v>
      </c>
      <c r="B101" s="127" t="str">
        <f t="shared" si="47"/>
        <v>ok</v>
      </c>
      <c r="C101" s="109" t="s">
        <v>269</v>
      </c>
      <c r="D101" s="110" t="s">
        <v>362</v>
      </c>
      <c r="E101" s="110" t="s">
        <v>363</v>
      </c>
      <c r="F101" s="134" t="s">
        <v>364</v>
      </c>
      <c r="G101" s="110"/>
      <c r="H101" s="113" t="s">
        <v>121</v>
      </c>
      <c r="I101" s="113" t="s">
        <v>155</v>
      </c>
      <c r="J101" s="113" t="s">
        <v>218</v>
      </c>
      <c r="K101" s="110" t="s">
        <v>367</v>
      </c>
      <c r="L101" s="109" t="s">
        <v>371</v>
      </c>
      <c r="M101" s="113" t="s">
        <v>125</v>
      </c>
      <c r="N101" s="110"/>
      <c r="O101" s="113" t="s">
        <v>168</v>
      </c>
      <c r="P101" s="109" t="s">
        <v>371</v>
      </c>
      <c r="Q101" s="101"/>
      <c r="R101" s="102" t="str">
        <f t="shared" si="48"/>
        <v>ok</v>
      </c>
      <c r="S101" s="102" t="str">
        <f t="shared" si="46"/>
        <v>ok</v>
      </c>
      <c r="T101" s="102" t="str">
        <f t="shared" si="49"/>
        <v>ok</v>
      </c>
      <c r="U101" s="102" t="str">
        <f t="shared" si="50"/>
        <v>ok</v>
      </c>
      <c r="V101" s="102" t="str">
        <f t="shared" si="51"/>
        <v>ok</v>
      </c>
      <c r="W101" s="102" t="str">
        <f t="shared" si="52"/>
        <v>ok</v>
      </c>
      <c r="X101" s="102" t="str">
        <f t="shared" si="53"/>
        <v>ok</v>
      </c>
      <c r="Y101" s="102" t="str">
        <f t="shared" si="54"/>
        <v>ok</v>
      </c>
      <c r="Z101" s="102" t="str">
        <f t="shared" si="55"/>
        <v>ok</v>
      </c>
      <c r="AA101" s="102" t="str">
        <f t="shared" si="56"/>
        <v>ok</v>
      </c>
      <c r="AB101" s="102" t="str">
        <f t="shared" si="57"/>
        <v>ok</v>
      </c>
      <c r="AC101" s="102" t="str">
        <f t="shared" si="58"/>
        <v>ok</v>
      </c>
      <c r="AD101" s="102" t="str">
        <f t="shared" si="59"/>
        <v>ok</v>
      </c>
      <c r="AE101" s="102" t="str">
        <f t="shared" si="60"/>
        <v>ok</v>
      </c>
      <c r="AF101" s="103"/>
      <c r="AG101" s="105"/>
      <c r="AH101" s="103"/>
      <c r="AI101" s="103"/>
      <c r="AJ101" s="105" t="s">
        <v>5</v>
      </c>
    </row>
    <row r="102" spans="1:36" s="100" customFormat="1" ht="79.2" x14ac:dyDescent="0.25">
      <c r="A102" s="11">
        <v>89</v>
      </c>
      <c r="B102" s="127" t="str">
        <f t="shared" si="47"/>
        <v>ok</v>
      </c>
      <c r="C102" s="115" t="s">
        <v>269</v>
      </c>
      <c r="D102" s="113" t="s">
        <v>372</v>
      </c>
      <c r="E102" s="113" t="s">
        <v>373</v>
      </c>
      <c r="F102" s="134" t="s">
        <v>374</v>
      </c>
      <c r="G102" s="110"/>
      <c r="H102" s="113" t="s">
        <v>121</v>
      </c>
      <c r="I102" s="113" t="s">
        <v>217</v>
      </c>
      <c r="J102" s="113" t="s">
        <v>218</v>
      </c>
      <c r="K102" s="113" t="s">
        <v>375</v>
      </c>
      <c r="L102" s="109" t="s">
        <v>376</v>
      </c>
      <c r="M102" s="113" t="s">
        <v>152</v>
      </c>
      <c r="N102" s="110"/>
      <c r="O102" s="113" t="s">
        <v>210</v>
      </c>
      <c r="P102" s="109" t="s">
        <v>376</v>
      </c>
      <c r="Q102" s="101"/>
      <c r="R102" s="102" t="str">
        <f t="shared" si="48"/>
        <v>ok</v>
      </c>
      <c r="S102" s="102" t="str">
        <f t="shared" si="46"/>
        <v>ok</v>
      </c>
      <c r="T102" s="102" t="str">
        <f t="shared" si="49"/>
        <v>ok</v>
      </c>
      <c r="U102" s="102" t="str">
        <f t="shared" si="50"/>
        <v>ok</v>
      </c>
      <c r="V102" s="102" t="str">
        <f t="shared" si="51"/>
        <v>ok</v>
      </c>
      <c r="W102" s="102" t="str">
        <f t="shared" si="52"/>
        <v>ok</v>
      </c>
      <c r="X102" s="102" t="str">
        <f t="shared" si="53"/>
        <v>ok</v>
      </c>
      <c r="Y102" s="102" t="str">
        <f t="shared" si="54"/>
        <v>ok</v>
      </c>
      <c r="Z102" s="102" t="str">
        <f t="shared" si="55"/>
        <v>ok</v>
      </c>
      <c r="AA102" s="102" t="str">
        <f t="shared" si="56"/>
        <v>ok</v>
      </c>
      <c r="AB102" s="102" t="str">
        <f t="shared" si="57"/>
        <v>ok</v>
      </c>
      <c r="AC102" s="102" t="str">
        <f t="shared" si="58"/>
        <v>ok</v>
      </c>
      <c r="AD102" s="102" t="str">
        <f t="shared" si="59"/>
        <v>ok</v>
      </c>
      <c r="AE102" s="102" t="str">
        <f t="shared" si="60"/>
        <v>ok</v>
      </c>
      <c r="AF102" s="103"/>
      <c r="AG102" s="106"/>
      <c r="AH102" s="107"/>
      <c r="AI102" s="107"/>
      <c r="AJ102" s="105" t="s">
        <v>5</v>
      </c>
    </row>
    <row r="103" spans="1:36" s="100" customFormat="1" ht="92.4" x14ac:dyDescent="0.25">
      <c r="A103" s="11">
        <v>90</v>
      </c>
      <c r="B103" s="127" t="str">
        <f t="shared" si="47"/>
        <v>ok</v>
      </c>
      <c r="C103" s="115" t="s">
        <v>128</v>
      </c>
      <c r="D103" s="113" t="s">
        <v>372</v>
      </c>
      <c r="E103" s="113" t="s">
        <v>373</v>
      </c>
      <c r="F103" s="134" t="s">
        <v>374</v>
      </c>
      <c r="G103" s="110"/>
      <c r="H103" s="113" t="s">
        <v>121</v>
      </c>
      <c r="I103" s="113" t="s">
        <v>217</v>
      </c>
      <c r="J103" s="113" t="s">
        <v>218</v>
      </c>
      <c r="K103" s="110" t="s">
        <v>377</v>
      </c>
      <c r="L103" s="109" t="s">
        <v>378</v>
      </c>
      <c r="M103" s="110"/>
      <c r="N103" s="110"/>
      <c r="O103" s="110"/>
      <c r="P103" s="109"/>
      <c r="Q103" s="101"/>
      <c r="R103" s="102" t="str">
        <f t="shared" si="48"/>
        <v>ok</v>
      </c>
      <c r="S103" s="102" t="str">
        <f t="shared" si="46"/>
        <v>ok</v>
      </c>
      <c r="T103" s="102" t="str">
        <f t="shared" si="49"/>
        <v>ok</v>
      </c>
      <c r="U103" s="102" t="str">
        <f t="shared" si="50"/>
        <v>ok</v>
      </c>
      <c r="V103" s="102" t="str">
        <f t="shared" si="51"/>
        <v>ok</v>
      </c>
      <c r="W103" s="102" t="str">
        <f t="shared" si="52"/>
        <v>ok</v>
      </c>
      <c r="X103" s="102" t="str">
        <f t="shared" si="53"/>
        <v>ok</v>
      </c>
      <c r="Y103" s="102" t="str">
        <f t="shared" si="54"/>
        <v>ok</v>
      </c>
      <c r="Z103" s="102" t="str">
        <f t="shared" si="55"/>
        <v>ok</v>
      </c>
      <c r="AA103" s="102" t="str">
        <f t="shared" si="56"/>
        <v>ok</v>
      </c>
      <c r="AB103" s="102" t="str">
        <f t="shared" si="57"/>
        <v>ok</v>
      </c>
      <c r="AC103" s="102" t="str">
        <f t="shared" si="58"/>
        <v>ok</v>
      </c>
      <c r="AD103" s="102" t="str">
        <f t="shared" si="59"/>
        <v>ok</v>
      </c>
      <c r="AE103" s="102" t="str">
        <f t="shared" si="60"/>
        <v>ok</v>
      </c>
      <c r="AF103" s="103"/>
      <c r="AG103" s="104"/>
      <c r="AH103" s="104"/>
      <c r="AI103" s="104"/>
      <c r="AJ103" s="105" t="s">
        <v>5</v>
      </c>
    </row>
    <row r="104" spans="1:36" s="100" customFormat="1" ht="66" x14ac:dyDescent="0.25">
      <c r="A104" s="11">
        <v>91</v>
      </c>
      <c r="B104" s="127" t="str">
        <f t="shared" si="47"/>
        <v>ok</v>
      </c>
      <c r="C104" s="115" t="s">
        <v>128</v>
      </c>
      <c r="D104" s="113" t="s">
        <v>372</v>
      </c>
      <c r="E104" s="113" t="s">
        <v>373</v>
      </c>
      <c r="F104" s="134" t="s">
        <v>374</v>
      </c>
      <c r="G104" s="110"/>
      <c r="H104" s="113" t="s">
        <v>121</v>
      </c>
      <c r="I104" s="113" t="s">
        <v>217</v>
      </c>
      <c r="J104" s="113" t="s">
        <v>218</v>
      </c>
      <c r="K104" s="113" t="s">
        <v>379</v>
      </c>
      <c r="L104" s="115" t="s">
        <v>380</v>
      </c>
      <c r="M104" s="110"/>
      <c r="N104" s="110"/>
      <c r="O104" s="110"/>
      <c r="P104" s="109"/>
      <c r="Q104" s="101"/>
      <c r="R104" s="102" t="str">
        <f t="shared" si="48"/>
        <v>ok</v>
      </c>
      <c r="S104" s="102" t="str">
        <f t="shared" si="46"/>
        <v>ok</v>
      </c>
      <c r="T104" s="102" t="str">
        <f t="shared" si="49"/>
        <v>ok</v>
      </c>
      <c r="U104" s="102" t="str">
        <f t="shared" si="50"/>
        <v>ok</v>
      </c>
      <c r="V104" s="102" t="str">
        <f t="shared" si="51"/>
        <v>ok</v>
      </c>
      <c r="W104" s="102" t="str">
        <f t="shared" si="52"/>
        <v>ok</v>
      </c>
      <c r="X104" s="102" t="str">
        <f t="shared" si="53"/>
        <v>ok</v>
      </c>
      <c r="Y104" s="102" t="str">
        <f t="shared" si="54"/>
        <v>ok</v>
      </c>
      <c r="Z104" s="102" t="str">
        <f t="shared" si="55"/>
        <v>ok</v>
      </c>
      <c r="AA104" s="102" t="str">
        <f t="shared" si="56"/>
        <v>ok</v>
      </c>
      <c r="AB104" s="102" t="str">
        <f t="shared" si="57"/>
        <v>ok</v>
      </c>
      <c r="AC104" s="102" t="str">
        <f t="shared" si="58"/>
        <v>ok</v>
      </c>
      <c r="AD104" s="102" t="str">
        <f t="shared" si="59"/>
        <v>ok</v>
      </c>
      <c r="AE104" s="102" t="str">
        <f t="shared" si="60"/>
        <v>ok</v>
      </c>
      <c r="AF104" s="103"/>
      <c r="AG104" s="105"/>
      <c r="AH104" s="103"/>
      <c r="AI104" s="103"/>
      <c r="AJ104" s="105" t="s">
        <v>5</v>
      </c>
    </row>
    <row r="105" spans="1:36" s="100" customFormat="1" ht="66" x14ac:dyDescent="0.25">
      <c r="A105" s="11">
        <v>92</v>
      </c>
      <c r="B105" s="127" t="str">
        <f t="shared" si="47"/>
        <v>ok</v>
      </c>
      <c r="C105" s="115" t="s">
        <v>269</v>
      </c>
      <c r="D105" s="113" t="s">
        <v>382</v>
      </c>
      <c r="E105" s="113" t="s">
        <v>383</v>
      </c>
      <c r="F105" s="134" t="s">
        <v>381</v>
      </c>
      <c r="G105" s="110"/>
      <c r="H105" s="113" t="s">
        <v>121</v>
      </c>
      <c r="I105" s="110" t="s">
        <v>189</v>
      </c>
      <c r="J105" s="110" t="s">
        <v>218</v>
      </c>
      <c r="K105" s="110" t="s">
        <v>384</v>
      </c>
      <c r="L105" s="109" t="s">
        <v>385</v>
      </c>
      <c r="M105" s="113" t="s">
        <v>125</v>
      </c>
      <c r="N105" s="110"/>
      <c r="O105" s="113" t="s">
        <v>168</v>
      </c>
      <c r="P105" s="109" t="s">
        <v>385</v>
      </c>
      <c r="Q105" s="101"/>
      <c r="R105" s="102" t="str">
        <f t="shared" si="48"/>
        <v>ok</v>
      </c>
      <c r="S105" s="102" t="str">
        <f t="shared" si="46"/>
        <v>ok</v>
      </c>
      <c r="T105" s="102" t="str">
        <f t="shared" si="49"/>
        <v>ok</v>
      </c>
      <c r="U105" s="102" t="str">
        <f t="shared" si="50"/>
        <v>ok</v>
      </c>
      <c r="V105" s="102" t="str">
        <f t="shared" si="51"/>
        <v>ok</v>
      </c>
      <c r="W105" s="102" t="str">
        <f t="shared" si="52"/>
        <v>ok</v>
      </c>
      <c r="X105" s="102" t="str">
        <f t="shared" si="53"/>
        <v>ok</v>
      </c>
      <c r="Y105" s="102" t="str">
        <f t="shared" si="54"/>
        <v>ok</v>
      </c>
      <c r="Z105" s="102" t="str">
        <f t="shared" si="55"/>
        <v>ok</v>
      </c>
      <c r="AA105" s="102" t="str">
        <f t="shared" si="56"/>
        <v>ok</v>
      </c>
      <c r="AB105" s="102" t="str">
        <f t="shared" si="57"/>
        <v>ok</v>
      </c>
      <c r="AC105" s="102" t="str">
        <f t="shared" si="58"/>
        <v>ok</v>
      </c>
      <c r="AD105" s="102" t="str">
        <f t="shared" si="59"/>
        <v>ok</v>
      </c>
      <c r="AE105" s="102" t="str">
        <f t="shared" si="60"/>
        <v>ok</v>
      </c>
      <c r="AF105" s="103"/>
      <c r="AG105" s="106"/>
      <c r="AH105" s="107"/>
      <c r="AI105" s="107"/>
      <c r="AJ105" s="105" t="s">
        <v>5</v>
      </c>
    </row>
    <row r="106" spans="1:36" s="100" customFormat="1" ht="39.6" x14ac:dyDescent="0.25">
      <c r="A106" s="11">
        <v>93</v>
      </c>
      <c r="B106" s="127" t="str">
        <f t="shared" si="47"/>
        <v>ok</v>
      </c>
      <c r="C106" s="115" t="s">
        <v>269</v>
      </c>
      <c r="D106" s="113" t="s">
        <v>382</v>
      </c>
      <c r="E106" s="113" t="s">
        <v>383</v>
      </c>
      <c r="F106" s="134" t="s">
        <v>381</v>
      </c>
      <c r="G106" s="110"/>
      <c r="H106" s="113" t="s">
        <v>121</v>
      </c>
      <c r="I106" s="110" t="s">
        <v>189</v>
      </c>
      <c r="J106" s="110" t="s">
        <v>218</v>
      </c>
      <c r="K106" s="110" t="s">
        <v>386</v>
      </c>
      <c r="L106" s="109" t="s">
        <v>387</v>
      </c>
      <c r="M106" s="113" t="s">
        <v>125</v>
      </c>
      <c r="N106" s="110"/>
      <c r="O106" s="113" t="s">
        <v>168</v>
      </c>
      <c r="P106" s="109" t="s">
        <v>387</v>
      </c>
      <c r="Q106" s="101"/>
      <c r="R106" s="102" t="str">
        <f t="shared" si="48"/>
        <v>ok</v>
      </c>
      <c r="S106" s="102" t="str">
        <f t="shared" si="46"/>
        <v>ok</v>
      </c>
      <c r="T106" s="102" t="str">
        <f t="shared" si="49"/>
        <v>ok</v>
      </c>
      <c r="U106" s="102" t="str">
        <f t="shared" si="50"/>
        <v>ok</v>
      </c>
      <c r="V106" s="102" t="str">
        <f t="shared" si="51"/>
        <v>ok</v>
      </c>
      <c r="W106" s="102" t="str">
        <f t="shared" si="52"/>
        <v>ok</v>
      </c>
      <c r="X106" s="102" t="str">
        <f t="shared" si="53"/>
        <v>ok</v>
      </c>
      <c r="Y106" s="102" t="str">
        <f t="shared" si="54"/>
        <v>ok</v>
      </c>
      <c r="Z106" s="102" t="str">
        <f t="shared" si="55"/>
        <v>ok</v>
      </c>
      <c r="AA106" s="102" t="str">
        <f t="shared" si="56"/>
        <v>ok</v>
      </c>
      <c r="AB106" s="102" t="str">
        <f t="shared" si="57"/>
        <v>ok</v>
      </c>
      <c r="AC106" s="102" t="str">
        <f t="shared" si="58"/>
        <v>ok</v>
      </c>
      <c r="AD106" s="102" t="str">
        <f t="shared" si="59"/>
        <v>ok</v>
      </c>
      <c r="AE106" s="102" t="str">
        <f t="shared" si="60"/>
        <v>ok</v>
      </c>
      <c r="AF106" s="103"/>
      <c r="AG106" s="104"/>
      <c r="AH106" s="104"/>
      <c r="AI106" s="104"/>
      <c r="AJ106" s="105" t="s">
        <v>5</v>
      </c>
    </row>
    <row r="107" spans="1:36" s="100" customFormat="1" ht="52.8" x14ac:dyDescent="0.25">
      <c r="A107" s="11">
        <v>94</v>
      </c>
      <c r="B107" s="127" t="str">
        <f t="shared" si="47"/>
        <v>ok</v>
      </c>
      <c r="C107" s="115" t="s">
        <v>128</v>
      </c>
      <c r="D107" s="113" t="s">
        <v>388</v>
      </c>
      <c r="E107" s="113" t="s">
        <v>389</v>
      </c>
      <c r="F107" s="134" t="s">
        <v>390</v>
      </c>
      <c r="G107" s="110"/>
      <c r="H107" s="113" t="s">
        <v>121</v>
      </c>
      <c r="I107" s="95" t="s">
        <v>177</v>
      </c>
      <c r="J107" s="95" t="s">
        <v>218</v>
      </c>
      <c r="K107" s="95" t="s">
        <v>391</v>
      </c>
      <c r="L107" s="126" t="s">
        <v>392</v>
      </c>
      <c r="M107" s="110"/>
      <c r="N107" s="110"/>
      <c r="O107" s="110"/>
      <c r="P107" s="109"/>
      <c r="Q107" s="101"/>
      <c r="R107" s="102" t="str">
        <f t="shared" si="48"/>
        <v>ok</v>
      </c>
      <c r="S107" s="102" t="str">
        <f t="shared" si="46"/>
        <v>ok</v>
      </c>
      <c r="T107" s="102" t="str">
        <f t="shared" si="49"/>
        <v>ok</v>
      </c>
      <c r="U107" s="102" t="str">
        <f t="shared" si="50"/>
        <v>ok</v>
      </c>
      <c r="V107" s="102" t="str">
        <f t="shared" si="51"/>
        <v>ok</v>
      </c>
      <c r="W107" s="102" t="str">
        <f t="shared" si="52"/>
        <v>ok</v>
      </c>
      <c r="X107" s="102" t="str">
        <f t="shared" si="53"/>
        <v>ok</v>
      </c>
      <c r="Y107" s="102" t="str">
        <f t="shared" si="54"/>
        <v>ok</v>
      </c>
      <c r="Z107" s="102" t="str">
        <f t="shared" si="55"/>
        <v>ok</v>
      </c>
      <c r="AA107" s="102" t="str">
        <f t="shared" si="56"/>
        <v>ok</v>
      </c>
      <c r="AB107" s="102" t="str">
        <f t="shared" si="57"/>
        <v>ok</v>
      </c>
      <c r="AC107" s="102" t="str">
        <f t="shared" si="58"/>
        <v>ok</v>
      </c>
      <c r="AD107" s="102" t="str">
        <f t="shared" si="59"/>
        <v>ok</v>
      </c>
      <c r="AE107" s="102" t="str">
        <f t="shared" si="60"/>
        <v>ok</v>
      </c>
      <c r="AF107" s="103"/>
      <c r="AG107" s="105"/>
      <c r="AH107" s="103"/>
      <c r="AI107" s="103"/>
      <c r="AJ107" s="105" t="s">
        <v>5</v>
      </c>
    </row>
    <row r="108" spans="1:36" s="100" customFormat="1" ht="52.8" x14ac:dyDescent="0.25">
      <c r="A108" s="11">
        <v>95</v>
      </c>
      <c r="B108" s="127" t="str">
        <f t="shared" si="47"/>
        <v>ok</v>
      </c>
      <c r="C108" s="115" t="s">
        <v>128</v>
      </c>
      <c r="D108" s="113" t="s">
        <v>388</v>
      </c>
      <c r="E108" s="113" t="s">
        <v>389</v>
      </c>
      <c r="F108" s="134" t="s">
        <v>390</v>
      </c>
      <c r="G108" s="110"/>
      <c r="H108" s="113" t="s">
        <v>121</v>
      </c>
      <c r="I108" s="95" t="s">
        <v>177</v>
      </c>
      <c r="J108" s="95" t="s">
        <v>218</v>
      </c>
      <c r="K108" s="95" t="s">
        <v>393</v>
      </c>
      <c r="L108" s="126" t="s">
        <v>394</v>
      </c>
      <c r="M108" s="110"/>
      <c r="N108" s="110"/>
      <c r="O108" s="110"/>
      <c r="P108" s="109"/>
      <c r="Q108" s="101"/>
      <c r="R108" s="102" t="str">
        <f t="shared" si="48"/>
        <v>ok</v>
      </c>
      <c r="S108" s="102" t="str">
        <f t="shared" si="46"/>
        <v>ok</v>
      </c>
      <c r="T108" s="102" t="str">
        <f t="shared" si="49"/>
        <v>ok</v>
      </c>
      <c r="U108" s="102" t="str">
        <f t="shared" si="50"/>
        <v>ok</v>
      </c>
      <c r="V108" s="102" t="str">
        <f t="shared" si="51"/>
        <v>ok</v>
      </c>
      <c r="W108" s="102" t="str">
        <f t="shared" si="52"/>
        <v>ok</v>
      </c>
      <c r="X108" s="102" t="str">
        <f t="shared" si="53"/>
        <v>ok</v>
      </c>
      <c r="Y108" s="102" t="str">
        <f t="shared" si="54"/>
        <v>ok</v>
      </c>
      <c r="Z108" s="102" t="str">
        <f t="shared" si="55"/>
        <v>ok</v>
      </c>
      <c r="AA108" s="102" t="str">
        <f t="shared" si="56"/>
        <v>ok</v>
      </c>
      <c r="AB108" s="102" t="str">
        <f t="shared" si="57"/>
        <v>ok</v>
      </c>
      <c r="AC108" s="102" t="str">
        <f t="shared" si="58"/>
        <v>ok</v>
      </c>
      <c r="AD108" s="102" t="str">
        <f t="shared" si="59"/>
        <v>ok</v>
      </c>
      <c r="AE108" s="102" t="str">
        <f t="shared" si="60"/>
        <v>ok</v>
      </c>
      <c r="AF108" s="103"/>
      <c r="AG108" s="106"/>
      <c r="AH108" s="107"/>
      <c r="AI108" s="107"/>
      <c r="AJ108" s="105" t="s">
        <v>5</v>
      </c>
    </row>
    <row r="109" spans="1:36" s="100" customFormat="1" ht="39.6" x14ac:dyDescent="0.25">
      <c r="A109" s="11">
        <v>96</v>
      </c>
      <c r="B109" s="127" t="str">
        <f t="shared" si="47"/>
        <v>ok</v>
      </c>
      <c r="C109" s="115" t="s">
        <v>128</v>
      </c>
      <c r="D109" s="113" t="s">
        <v>388</v>
      </c>
      <c r="E109" s="113" t="s">
        <v>389</v>
      </c>
      <c r="F109" s="134" t="s">
        <v>390</v>
      </c>
      <c r="G109" s="110"/>
      <c r="H109" s="113" t="s">
        <v>121</v>
      </c>
      <c r="I109" s="95" t="s">
        <v>395</v>
      </c>
      <c r="J109" s="95" t="s">
        <v>218</v>
      </c>
      <c r="K109" s="95" t="s">
        <v>396</v>
      </c>
      <c r="L109" s="126" t="s">
        <v>397</v>
      </c>
      <c r="M109" s="110"/>
      <c r="N109" s="110"/>
      <c r="O109" s="110"/>
      <c r="P109" s="109"/>
      <c r="Q109" s="101"/>
      <c r="R109" s="102" t="str">
        <f t="shared" si="48"/>
        <v>ok</v>
      </c>
      <c r="S109" s="102" t="str">
        <f t="shared" si="46"/>
        <v>ok</v>
      </c>
      <c r="T109" s="102" t="str">
        <f t="shared" si="49"/>
        <v>ok</v>
      </c>
      <c r="U109" s="102" t="str">
        <f t="shared" si="50"/>
        <v>ok</v>
      </c>
      <c r="V109" s="102" t="str">
        <f t="shared" si="51"/>
        <v>ok</v>
      </c>
      <c r="W109" s="102" t="str">
        <f t="shared" si="52"/>
        <v>ok</v>
      </c>
      <c r="X109" s="102" t="str">
        <f t="shared" si="53"/>
        <v>ok</v>
      </c>
      <c r="Y109" s="102" t="str">
        <f t="shared" si="54"/>
        <v>ok</v>
      </c>
      <c r="Z109" s="102" t="str">
        <f t="shared" si="55"/>
        <v>ok</v>
      </c>
      <c r="AA109" s="102" t="str">
        <f t="shared" si="56"/>
        <v>ok</v>
      </c>
      <c r="AB109" s="102" t="str">
        <f t="shared" si="57"/>
        <v>ok</v>
      </c>
      <c r="AC109" s="102" t="str">
        <f t="shared" si="58"/>
        <v>ok</v>
      </c>
      <c r="AD109" s="102" t="str">
        <f t="shared" si="59"/>
        <v>ok</v>
      </c>
      <c r="AE109" s="102" t="str">
        <f t="shared" si="60"/>
        <v>ok</v>
      </c>
      <c r="AF109" s="103"/>
      <c r="AG109" s="104"/>
      <c r="AH109" s="104"/>
      <c r="AI109" s="104"/>
      <c r="AJ109" s="105" t="s">
        <v>5</v>
      </c>
    </row>
    <row r="110" spans="1:36" s="100" customFormat="1" ht="105.6" x14ac:dyDescent="0.25">
      <c r="A110" s="11">
        <v>97</v>
      </c>
      <c r="B110" s="127" t="str">
        <f t="shared" si="47"/>
        <v>ok</v>
      </c>
      <c r="C110" s="115" t="s">
        <v>128</v>
      </c>
      <c r="D110" s="113" t="s">
        <v>388</v>
      </c>
      <c r="E110" s="113" t="s">
        <v>389</v>
      </c>
      <c r="F110" s="134" t="s">
        <v>390</v>
      </c>
      <c r="G110" s="110"/>
      <c r="H110" s="113" t="s">
        <v>121</v>
      </c>
      <c r="I110" s="141" t="s">
        <v>395</v>
      </c>
      <c r="J110" s="141" t="s">
        <v>218</v>
      </c>
      <c r="K110" s="141" t="s">
        <v>398</v>
      </c>
      <c r="L110" s="142" t="s">
        <v>399</v>
      </c>
      <c r="M110" s="118"/>
      <c r="N110" s="118"/>
      <c r="O110" s="118"/>
      <c r="P110" s="109"/>
      <c r="Q110" s="101"/>
      <c r="R110" s="102" t="str">
        <f t="shared" si="48"/>
        <v>ok</v>
      </c>
      <c r="S110" s="102" t="str">
        <f t="shared" si="46"/>
        <v>ok</v>
      </c>
      <c r="T110" s="102" t="str">
        <f t="shared" si="49"/>
        <v>ok</v>
      </c>
      <c r="U110" s="102" t="str">
        <f t="shared" si="50"/>
        <v>ok</v>
      </c>
      <c r="V110" s="102" t="str">
        <f t="shared" si="51"/>
        <v>ok</v>
      </c>
      <c r="W110" s="102" t="str">
        <f t="shared" si="52"/>
        <v>ok</v>
      </c>
      <c r="X110" s="102" t="str">
        <f t="shared" si="53"/>
        <v>ok</v>
      </c>
      <c r="Y110" s="102" t="str">
        <f t="shared" si="54"/>
        <v>ok</v>
      </c>
      <c r="Z110" s="102" t="str">
        <f t="shared" si="55"/>
        <v>ok</v>
      </c>
      <c r="AA110" s="102" t="str">
        <f t="shared" si="56"/>
        <v>ok</v>
      </c>
      <c r="AB110" s="102" t="str">
        <f t="shared" si="57"/>
        <v>ok</v>
      </c>
      <c r="AC110" s="102" t="str">
        <f t="shared" si="58"/>
        <v>ok</v>
      </c>
      <c r="AD110" s="102" t="str">
        <f t="shared" si="59"/>
        <v>ok</v>
      </c>
      <c r="AE110" s="102" t="str">
        <f t="shared" si="60"/>
        <v>ok</v>
      </c>
      <c r="AF110" s="103"/>
      <c r="AG110" s="106"/>
      <c r="AH110" s="107"/>
      <c r="AI110" s="107"/>
      <c r="AJ110" s="105" t="s">
        <v>5</v>
      </c>
    </row>
    <row r="111" spans="1:36" s="100" customFormat="1" ht="72" x14ac:dyDescent="0.25">
      <c r="A111" s="11">
        <v>98</v>
      </c>
      <c r="B111" s="127" t="str">
        <f t="shared" si="47"/>
        <v>ok</v>
      </c>
      <c r="C111" s="115" t="s">
        <v>117</v>
      </c>
      <c r="D111" s="113" t="s">
        <v>388</v>
      </c>
      <c r="E111" s="113" t="s">
        <v>389</v>
      </c>
      <c r="F111" s="134" t="s">
        <v>390</v>
      </c>
      <c r="G111" s="110"/>
      <c r="H111" s="113" t="s">
        <v>121</v>
      </c>
      <c r="I111" s="137" t="s">
        <v>395</v>
      </c>
      <c r="J111" s="138" t="s">
        <v>218</v>
      </c>
      <c r="K111" s="137" t="s">
        <v>400</v>
      </c>
      <c r="L111" s="138" t="s">
        <v>401</v>
      </c>
      <c r="M111" s="138" t="s">
        <v>152</v>
      </c>
      <c r="N111" s="139"/>
      <c r="O111" s="139" t="s">
        <v>402</v>
      </c>
      <c r="P111" s="140" t="s">
        <v>131</v>
      </c>
      <c r="Q111" s="101"/>
      <c r="R111" s="102" t="str">
        <f t="shared" si="48"/>
        <v>ok</v>
      </c>
      <c r="S111" s="102" t="str">
        <f t="shared" si="46"/>
        <v>ok</v>
      </c>
      <c r="T111" s="102" t="str">
        <f t="shared" si="49"/>
        <v>ok</v>
      </c>
      <c r="U111" s="102" t="str">
        <f t="shared" si="50"/>
        <v>ok</v>
      </c>
      <c r="V111" s="102" t="str">
        <f t="shared" si="51"/>
        <v>ok</v>
      </c>
      <c r="W111" s="102" t="str">
        <f t="shared" si="52"/>
        <v>ok</v>
      </c>
      <c r="X111" s="102" t="str">
        <f t="shared" si="53"/>
        <v>ok</v>
      </c>
      <c r="Y111" s="102" t="str">
        <f t="shared" si="54"/>
        <v>ok</v>
      </c>
      <c r="Z111" s="102" t="str">
        <f t="shared" si="55"/>
        <v>ok</v>
      </c>
      <c r="AA111" s="102" t="str">
        <f t="shared" si="56"/>
        <v>ok</v>
      </c>
      <c r="AB111" s="102" t="str">
        <f t="shared" si="57"/>
        <v>ok</v>
      </c>
      <c r="AC111" s="102" t="str">
        <f t="shared" si="58"/>
        <v>ok</v>
      </c>
      <c r="AD111" s="102" t="str">
        <f t="shared" si="59"/>
        <v>ok</v>
      </c>
      <c r="AE111" s="102" t="str">
        <f t="shared" si="60"/>
        <v>ok</v>
      </c>
      <c r="AF111" s="103"/>
      <c r="AG111" s="104"/>
      <c r="AH111" s="104"/>
      <c r="AI111" s="104"/>
      <c r="AJ111" s="105" t="s">
        <v>5</v>
      </c>
    </row>
    <row r="112" spans="1:36" s="100" customFormat="1" ht="57.6" x14ac:dyDescent="0.25">
      <c r="A112" s="11">
        <v>99</v>
      </c>
      <c r="B112" s="127" t="str">
        <f t="shared" si="47"/>
        <v>ok</v>
      </c>
      <c r="C112" s="115" t="s">
        <v>117</v>
      </c>
      <c r="D112" s="113" t="s">
        <v>388</v>
      </c>
      <c r="E112" s="113" t="s">
        <v>389</v>
      </c>
      <c r="F112" s="134" t="s">
        <v>390</v>
      </c>
      <c r="G112" s="110"/>
      <c r="H112" s="113" t="s">
        <v>121</v>
      </c>
      <c r="I112" s="138" t="s">
        <v>177</v>
      </c>
      <c r="J112" s="138" t="s">
        <v>218</v>
      </c>
      <c r="K112" s="137" t="s">
        <v>403</v>
      </c>
      <c r="L112" s="138" t="s">
        <v>404</v>
      </c>
      <c r="M112" s="138" t="s">
        <v>152</v>
      </c>
      <c r="N112" s="139"/>
      <c r="O112" s="139" t="s">
        <v>402</v>
      </c>
      <c r="P112" s="140" t="s">
        <v>131</v>
      </c>
      <c r="Q112" s="101"/>
      <c r="R112" s="102" t="str">
        <f t="shared" si="48"/>
        <v>ok</v>
      </c>
      <c r="S112" s="102" t="str">
        <f t="shared" si="46"/>
        <v>ok</v>
      </c>
      <c r="T112" s="102" t="str">
        <f t="shared" si="49"/>
        <v>ok</v>
      </c>
      <c r="U112" s="102" t="str">
        <f t="shared" si="50"/>
        <v>ok</v>
      </c>
      <c r="V112" s="102" t="str">
        <f t="shared" si="51"/>
        <v>ok</v>
      </c>
      <c r="W112" s="102" t="str">
        <f t="shared" si="52"/>
        <v>ok</v>
      </c>
      <c r="X112" s="102" t="str">
        <f t="shared" si="53"/>
        <v>ok</v>
      </c>
      <c r="Y112" s="102" t="str">
        <f t="shared" si="54"/>
        <v>ok</v>
      </c>
      <c r="Z112" s="102" t="str">
        <f t="shared" si="55"/>
        <v>ok</v>
      </c>
      <c r="AA112" s="102" t="str">
        <f t="shared" si="56"/>
        <v>ok</v>
      </c>
      <c r="AB112" s="102" t="str">
        <f t="shared" si="57"/>
        <v>ok</v>
      </c>
      <c r="AC112" s="102" t="str">
        <f t="shared" si="58"/>
        <v>ok</v>
      </c>
      <c r="AD112" s="102" t="str">
        <f t="shared" si="59"/>
        <v>ok</v>
      </c>
      <c r="AE112" s="102" t="str">
        <f t="shared" si="60"/>
        <v>ok</v>
      </c>
      <c r="AF112" s="103"/>
      <c r="AG112" s="105"/>
      <c r="AH112" s="103"/>
      <c r="AI112" s="103"/>
      <c r="AJ112" s="105" t="s">
        <v>5</v>
      </c>
    </row>
    <row r="113" spans="1:36" s="100" customFormat="1" ht="52.8" x14ac:dyDescent="0.25">
      <c r="A113" s="11">
        <v>100</v>
      </c>
      <c r="B113" s="127" t="str">
        <f t="shared" si="47"/>
        <v>ok</v>
      </c>
      <c r="C113" s="115" t="s">
        <v>117</v>
      </c>
      <c r="D113" s="113" t="s">
        <v>388</v>
      </c>
      <c r="E113" s="113" t="s">
        <v>389</v>
      </c>
      <c r="F113" s="134" t="s">
        <v>390</v>
      </c>
      <c r="G113" s="110"/>
      <c r="H113" s="113" t="s">
        <v>121</v>
      </c>
      <c r="I113" s="138" t="s">
        <v>177</v>
      </c>
      <c r="J113" s="138" t="s">
        <v>218</v>
      </c>
      <c r="K113" s="137" t="s">
        <v>405</v>
      </c>
      <c r="L113" s="138" t="s">
        <v>405</v>
      </c>
      <c r="M113" s="138" t="s">
        <v>152</v>
      </c>
      <c r="N113" s="139"/>
      <c r="O113" s="139" t="s">
        <v>402</v>
      </c>
      <c r="P113" s="140" t="s">
        <v>131</v>
      </c>
      <c r="Q113" s="101"/>
      <c r="R113" s="102" t="str">
        <f t="shared" si="48"/>
        <v>ok</v>
      </c>
      <c r="S113" s="102" t="str">
        <f t="shared" si="46"/>
        <v>ok</v>
      </c>
      <c r="T113" s="102" t="str">
        <f t="shared" si="49"/>
        <v>ok</v>
      </c>
      <c r="U113" s="102" t="str">
        <f t="shared" si="50"/>
        <v>ok</v>
      </c>
      <c r="V113" s="102" t="str">
        <f t="shared" si="51"/>
        <v>ok</v>
      </c>
      <c r="W113" s="102" t="str">
        <f t="shared" si="52"/>
        <v>ok</v>
      </c>
      <c r="X113" s="102" t="str">
        <f t="shared" si="53"/>
        <v>ok</v>
      </c>
      <c r="Y113" s="102" t="str">
        <f t="shared" si="54"/>
        <v>ok</v>
      </c>
      <c r="Z113" s="102" t="str">
        <f t="shared" si="55"/>
        <v>ok</v>
      </c>
      <c r="AA113" s="102" t="str">
        <f t="shared" si="56"/>
        <v>ok</v>
      </c>
      <c r="AB113" s="102" t="str">
        <f t="shared" si="57"/>
        <v>ok</v>
      </c>
      <c r="AC113" s="102" t="str">
        <f t="shared" si="58"/>
        <v>ok</v>
      </c>
      <c r="AD113" s="102" t="str">
        <f t="shared" si="59"/>
        <v>ok</v>
      </c>
      <c r="AE113" s="102" t="str">
        <f t="shared" si="60"/>
        <v>ok</v>
      </c>
      <c r="AF113" s="103"/>
      <c r="AG113" s="106"/>
      <c r="AH113" s="107"/>
      <c r="AI113" s="107"/>
      <c r="AJ113" s="105" t="s">
        <v>5</v>
      </c>
    </row>
    <row r="114" spans="1:36" s="100" customFormat="1" ht="79.2" x14ac:dyDescent="0.25">
      <c r="A114" s="11">
        <v>101</v>
      </c>
      <c r="B114" s="127" t="str">
        <f t="shared" si="47"/>
        <v>ok</v>
      </c>
      <c r="C114" s="115" t="s">
        <v>413</v>
      </c>
      <c r="D114" s="113" t="s">
        <v>406</v>
      </c>
      <c r="E114" s="113" t="s">
        <v>407</v>
      </c>
      <c r="F114" s="111" t="s">
        <v>408</v>
      </c>
      <c r="G114" s="110"/>
      <c r="H114" s="113" t="s">
        <v>121</v>
      </c>
      <c r="I114" s="113" t="s">
        <v>356</v>
      </c>
      <c r="J114" s="113" t="s">
        <v>218</v>
      </c>
      <c r="K114" s="113" t="s">
        <v>409</v>
      </c>
      <c r="L114" s="115" t="s">
        <v>410</v>
      </c>
      <c r="M114" s="113" t="s">
        <v>125</v>
      </c>
      <c r="N114" s="110"/>
      <c r="O114" s="113" t="s">
        <v>412</v>
      </c>
      <c r="P114" s="115" t="s">
        <v>411</v>
      </c>
      <c r="Q114" s="101"/>
      <c r="R114" s="102" t="str">
        <f t="shared" si="48"/>
        <v>ok</v>
      </c>
      <c r="S114" s="102" t="str">
        <f t="shared" si="46"/>
        <v>ok</v>
      </c>
      <c r="T114" s="102" t="str">
        <f t="shared" si="49"/>
        <v>ok</v>
      </c>
      <c r="U114" s="102" t="str">
        <f t="shared" si="50"/>
        <v>ok</v>
      </c>
      <c r="V114" s="102" t="str">
        <f t="shared" si="51"/>
        <v>ok</v>
      </c>
      <c r="W114" s="102" t="str">
        <f t="shared" si="52"/>
        <v>ok</v>
      </c>
      <c r="X114" s="102" t="str">
        <f t="shared" si="53"/>
        <v>ok</v>
      </c>
      <c r="Y114" s="102" t="str">
        <f t="shared" si="54"/>
        <v>ok</v>
      </c>
      <c r="Z114" s="102" t="str">
        <f t="shared" si="55"/>
        <v>ok</v>
      </c>
      <c r="AA114" s="102" t="str">
        <f t="shared" si="56"/>
        <v>ok</v>
      </c>
      <c r="AB114" s="102" t="str">
        <f t="shared" si="57"/>
        <v>ok</v>
      </c>
      <c r="AC114" s="102" t="str">
        <f t="shared" si="58"/>
        <v>ok</v>
      </c>
      <c r="AD114" s="102" t="str">
        <f t="shared" si="59"/>
        <v>ok</v>
      </c>
      <c r="AE114" s="102" t="str">
        <f t="shared" si="60"/>
        <v>ok</v>
      </c>
      <c r="AF114" s="103"/>
      <c r="AG114" s="105"/>
      <c r="AH114" s="103"/>
      <c r="AI114" s="103"/>
      <c r="AJ114" s="105" t="s">
        <v>5</v>
      </c>
    </row>
    <row r="115" spans="1:36" s="100" customFormat="1" ht="52.8" x14ac:dyDescent="0.25">
      <c r="A115" s="11">
        <v>102</v>
      </c>
      <c r="B115" s="127" t="str">
        <f t="shared" si="47"/>
        <v>ok</v>
      </c>
      <c r="C115" s="109" t="s">
        <v>128</v>
      </c>
      <c r="D115" s="113" t="s">
        <v>463</v>
      </c>
      <c r="E115" s="113" t="s">
        <v>464</v>
      </c>
      <c r="F115" s="111" t="s">
        <v>132</v>
      </c>
      <c r="G115" s="110"/>
      <c r="H115" s="110" t="s">
        <v>121</v>
      </c>
      <c r="I115" s="95" t="s">
        <v>356</v>
      </c>
      <c r="J115" s="95" t="s">
        <v>218</v>
      </c>
      <c r="K115" s="95" t="s">
        <v>465</v>
      </c>
      <c r="L115" s="126" t="s">
        <v>466</v>
      </c>
      <c r="M115" s="110"/>
      <c r="N115" s="110"/>
      <c r="O115" s="110"/>
      <c r="P115" s="109"/>
      <c r="Q115" s="101"/>
      <c r="R115" s="102" t="str">
        <f t="shared" si="48"/>
        <v>ok</v>
      </c>
      <c r="S115" s="102" t="str">
        <f t="shared" si="46"/>
        <v>ok</v>
      </c>
      <c r="T115" s="102" t="str">
        <f t="shared" si="49"/>
        <v>ok</v>
      </c>
      <c r="U115" s="102" t="str">
        <f t="shared" si="50"/>
        <v>ok</v>
      </c>
      <c r="V115" s="102" t="str">
        <f t="shared" si="51"/>
        <v>ok</v>
      </c>
      <c r="W115" s="102" t="str">
        <f t="shared" si="52"/>
        <v>ok</v>
      </c>
      <c r="X115" s="102" t="str">
        <f t="shared" si="53"/>
        <v>ok</v>
      </c>
      <c r="Y115" s="102" t="str">
        <f t="shared" si="54"/>
        <v>ok</v>
      </c>
      <c r="Z115" s="102" t="str">
        <f t="shared" si="55"/>
        <v>ok</v>
      </c>
      <c r="AA115" s="102" t="str">
        <f t="shared" si="56"/>
        <v>ok</v>
      </c>
      <c r="AB115" s="102" t="str">
        <f t="shared" si="57"/>
        <v>ok</v>
      </c>
      <c r="AC115" s="102" t="str">
        <f t="shared" si="58"/>
        <v>ok</v>
      </c>
      <c r="AD115" s="102" t="str">
        <f t="shared" si="59"/>
        <v>ok</v>
      </c>
      <c r="AE115" s="102" t="str">
        <f t="shared" si="60"/>
        <v>ok</v>
      </c>
      <c r="AF115" s="103"/>
      <c r="AG115" s="106"/>
      <c r="AH115" s="107"/>
      <c r="AI115" s="107"/>
      <c r="AJ115" s="105" t="s">
        <v>5</v>
      </c>
    </row>
    <row r="116" spans="1:36" s="100" customFormat="1" ht="52.8" x14ac:dyDescent="0.25">
      <c r="A116" s="11">
        <v>103</v>
      </c>
      <c r="B116" s="127" t="str">
        <f t="shared" si="47"/>
        <v>ok</v>
      </c>
      <c r="C116" s="109" t="s">
        <v>128</v>
      </c>
      <c r="D116" s="113" t="s">
        <v>463</v>
      </c>
      <c r="E116" s="113" t="s">
        <v>464</v>
      </c>
      <c r="F116" s="111" t="s">
        <v>132</v>
      </c>
      <c r="G116" s="110"/>
      <c r="H116" s="110" t="s">
        <v>121</v>
      </c>
      <c r="I116" s="95" t="s">
        <v>356</v>
      </c>
      <c r="J116" s="95" t="s">
        <v>218</v>
      </c>
      <c r="K116" s="95" t="s">
        <v>467</v>
      </c>
      <c r="L116" s="126" t="s">
        <v>468</v>
      </c>
      <c r="M116" s="110"/>
      <c r="N116" s="110"/>
      <c r="O116" s="110"/>
      <c r="P116" s="109"/>
      <c r="Q116" s="101"/>
      <c r="R116" s="102" t="str">
        <f t="shared" si="48"/>
        <v>ok</v>
      </c>
      <c r="S116" s="102" t="str">
        <f t="shared" si="46"/>
        <v>ok</v>
      </c>
      <c r="T116" s="102" t="str">
        <f t="shared" si="49"/>
        <v>ok</v>
      </c>
      <c r="U116" s="102" t="str">
        <f t="shared" si="50"/>
        <v>ok</v>
      </c>
      <c r="V116" s="102" t="str">
        <f t="shared" si="51"/>
        <v>ok</v>
      </c>
      <c r="W116" s="102" t="str">
        <f t="shared" si="52"/>
        <v>ok</v>
      </c>
      <c r="X116" s="102" t="str">
        <f t="shared" si="53"/>
        <v>ok</v>
      </c>
      <c r="Y116" s="102" t="str">
        <f t="shared" si="54"/>
        <v>ok</v>
      </c>
      <c r="Z116" s="102" t="str">
        <f t="shared" si="55"/>
        <v>ok</v>
      </c>
      <c r="AA116" s="102" t="str">
        <f t="shared" si="56"/>
        <v>ok</v>
      </c>
      <c r="AB116" s="102" t="str">
        <f t="shared" si="57"/>
        <v>ok</v>
      </c>
      <c r="AC116" s="102" t="str">
        <f t="shared" si="58"/>
        <v>ok</v>
      </c>
      <c r="AD116" s="102" t="str">
        <f t="shared" si="59"/>
        <v>ok</v>
      </c>
      <c r="AE116" s="102" t="str">
        <f t="shared" si="60"/>
        <v>ok</v>
      </c>
      <c r="AF116" s="103"/>
      <c r="AG116" s="104"/>
      <c r="AH116" s="104"/>
      <c r="AI116" s="104"/>
      <c r="AJ116" s="105" t="s">
        <v>5</v>
      </c>
    </row>
    <row r="117" spans="1:36" s="100" customFormat="1" ht="26.4" x14ac:dyDescent="0.25">
      <c r="A117" s="11">
        <v>104</v>
      </c>
      <c r="B117" s="127" t="str">
        <f t="shared" si="47"/>
        <v>ok</v>
      </c>
      <c r="C117" s="109" t="s">
        <v>128</v>
      </c>
      <c r="D117" s="113" t="s">
        <v>463</v>
      </c>
      <c r="E117" s="113" t="s">
        <v>464</v>
      </c>
      <c r="F117" s="111" t="s">
        <v>132</v>
      </c>
      <c r="G117" s="110"/>
      <c r="H117" s="110" t="s">
        <v>121</v>
      </c>
      <c r="I117" s="95" t="s">
        <v>469</v>
      </c>
      <c r="J117" s="95" t="s">
        <v>218</v>
      </c>
      <c r="K117" s="95" t="s">
        <v>470</v>
      </c>
      <c r="L117" s="126" t="s">
        <v>471</v>
      </c>
      <c r="M117" s="110"/>
      <c r="N117" s="110"/>
      <c r="O117" s="110"/>
      <c r="P117" s="109"/>
      <c r="Q117" s="101"/>
      <c r="R117" s="102" t="str">
        <f t="shared" si="48"/>
        <v>ok</v>
      </c>
      <c r="S117" s="102" t="str">
        <f t="shared" si="46"/>
        <v>ok</v>
      </c>
      <c r="T117" s="102" t="str">
        <f t="shared" si="49"/>
        <v>ok</v>
      </c>
      <c r="U117" s="102" t="str">
        <f t="shared" si="50"/>
        <v>ok</v>
      </c>
      <c r="V117" s="102" t="str">
        <f t="shared" si="51"/>
        <v>ok</v>
      </c>
      <c r="W117" s="102" t="str">
        <f t="shared" si="52"/>
        <v>ok</v>
      </c>
      <c r="X117" s="102" t="str">
        <f t="shared" si="53"/>
        <v>ok</v>
      </c>
      <c r="Y117" s="102" t="str">
        <f t="shared" si="54"/>
        <v>ok</v>
      </c>
      <c r="Z117" s="102" t="str">
        <f t="shared" si="55"/>
        <v>ok</v>
      </c>
      <c r="AA117" s="102" t="str">
        <f t="shared" si="56"/>
        <v>ok</v>
      </c>
      <c r="AB117" s="102" t="str">
        <f t="shared" si="57"/>
        <v>ok</v>
      </c>
      <c r="AC117" s="102" t="str">
        <f t="shared" si="58"/>
        <v>ok</v>
      </c>
      <c r="AD117" s="102" t="str">
        <f t="shared" si="59"/>
        <v>ok</v>
      </c>
      <c r="AE117" s="102" t="str">
        <f t="shared" si="60"/>
        <v>ok</v>
      </c>
      <c r="AF117" s="103"/>
      <c r="AG117" s="106"/>
      <c r="AH117" s="107"/>
      <c r="AI117" s="107"/>
      <c r="AJ117" s="105" t="s">
        <v>5</v>
      </c>
    </row>
    <row r="118" spans="1:36" s="100" customFormat="1" ht="39.6" x14ac:dyDescent="0.25">
      <c r="A118" s="11">
        <v>105</v>
      </c>
      <c r="B118" s="127" t="str">
        <f t="shared" si="47"/>
        <v>ok</v>
      </c>
      <c r="C118" s="109" t="s">
        <v>128</v>
      </c>
      <c r="D118" s="110" t="s">
        <v>414</v>
      </c>
      <c r="E118" s="110" t="s">
        <v>347</v>
      </c>
      <c r="F118" s="111" t="s">
        <v>132</v>
      </c>
      <c r="G118" s="110"/>
      <c r="H118" s="110" t="s">
        <v>121</v>
      </c>
      <c r="I118" s="95" t="s">
        <v>155</v>
      </c>
      <c r="J118" s="95" t="s">
        <v>218</v>
      </c>
      <c r="K118" s="95" t="s">
        <v>415</v>
      </c>
      <c r="L118" s="126" t="s">
        <v>416</v>
      </c>
      <c r="M118" s="110"/>
      <c r="N118" s="110"/>
      <c r="O118" s="110"/>
      <c r="P118" s="109"/>
      <c r="Q118" s="101"/>
      <c r="R118" s="102" t="str">
        <f t="shared" si="48"/>
        <v>ok</v>
      </c>
      <c r="S118" s="102" t="str">
        <f t="shared" si="46"/>
        <v>ok</v>
      </c>
      <c r="T118" s="102" t="str">
        <f t="shared" si="49"/>
        <v>ok</v>
      </c>
      <c r="U118" s="102" t="str">
        <f t="shared" si="50"/>
        <v>ok</v>
      </c>
      <c r="V118" s="102" t="str">
        <f t="shared" si="51"/>
        <v>ok</v>
      </c>
      <c r="W118" s="102" t="str">
        <f t="shared" si="52"/>
        <v>ok</v>
      </c>
      <c r="X118" s="102" t="str">
        <f t="shared" si="53"/>
        <v>ok</v>
      </c>
      <c r="Y118" s="102" t="str">
        <f t="shared" si="54"/>
        <v>ok</v>
      </c>
      <c r="Z118" s="102" t="str">
        <f t="shared" si="55"/>
        <v>ok</v>
      </c>
      <c r="AA118" s="102" t="str">
        <f t="shared" si="56"/>
        <v>ok</v>
      </c>
      <c r="AB118" s="102" t="str">
        <f t="shared" si="57"/>
        <v>ok</v>
      </c>
      <c r="AC118" s="102" t="str">
        <f t="shared" si="58"/>
        <v>ok</v>
      </c>
      <c r="AD118" s="102" t="str">
        <f t="shared" si="59"/>
        <v>ok</v>
      </c>
      <c r="AE118" s="102" t="str">
        <f t="shared" si="60"/>
        <v>ok</v>
      </c>
      <c r="AF118" s="103"/>
      <c r="AG118" s="106"/>
      <c r="AH118" s="107"/>
      <c r="AI118" s="107"/>
      <c r="AJ118" s="105" t="s">
        <v>5</v>
      </c>
    </row>
    <row r="119" spans="1:36" s="100" customFormat="1" ht="39.6" x14ac:dyDescent="0.25">
      <c r="A119" s="11">
        <v>106</v>
      </c>
      <c r="B119" s="127" t="str">
        <f t="shared" si="47"/>
        <v>ok</v>
      </c>
      <c r="C119" s="109" t="s">
        <v>128</v>
      </c>
      <c r="D119" s="110" t="s">
        <v>414</v>
      </c>
      <c r="E119" s="110" t="s">
        <v>347</v>
      </c>
      <c r="F119" s="111" t="s">
        <v>132</v>
      </c>
      <c r="G119" s="110"/>
      <c r="H119" s="110" t="s">
        <v>121</v>
      </c>
      <c r="I119" s="95" t="s">
        <v>155</v>
      </c>
      <c r="J119" s="95" t="s">
        <v>218</v>
      </c>
      <c r="K119" s="95" t="s">
        <v>417</v>
      </c>
      <c r="L119" s="126" t="s">
        <v>418</v>
      </c>
      <c r="M119" s="110"/>
      <c r="N119" s="110"/>
      <c r="O119" s="110"/>
      <c r="P119" s="109"/>
      <c r="Q119" s="101"/>
      <c r="R119" s="102" t="str">
        <f t="shared" si="48"/>
        <v>ok</v>
      </c>
      <c r="S119" s="102" t="str">
        <f t="shared" si="46"/>
        <v>ok</v>
      </c>
      <c r="T119" s="102" t="str">
        <f t="shared" si="49"/>
        <v>ok</v>
      </c>
      <c r="U119" s="102" t="str">
        <f t="shared" si="50"/>
        <v>ok</v>
      </c>
      <c r="V119" s="102" t="str">
        <f t="shared" si="51"/>
        <v>ok</v>
      </c>
      <c r="W119" s="102" t="str">
        <f t="shared" si="52"/>
        <v>ok</v>
      </c>
      <c r="X119" s="102" t="str">
        <f t="shared" si="53"/>
        <v>ok</v>
      </c>
      <c r="Y119" s="102" t="str">
        <f t="shared" si="54"/>
        <v>ok</v>
      </c>
      <c r="Z119" s="102" t="str">
        <f t="shared" si="55"/>
        <v>ok</v>
      </c>
      <c r="AA119" s="102" t="str">
        <f t="shared" si="56"/>
        <v>ok</v>
      </c>
      <c r="AB119" s="102" t="str">
        <f t="shared" si="57"/>
        <v>ok</v>
      </c>
      <c r="AC119" s="102" t="str">
        <f t="shared" si="58"/>
        <v>ok</v>
      </c>
      <c r="AD119" s="102" t="str">
        <f t="shared" si="59"/>
        <v>ok</v>
      </c>
      <c r="AE119" s="102" t="str">
        <f t="shared" si="60"/>
        <v>ok</v>
      </c>
      <c r="AF119" s="103"/>
      <c r="AG119" s="104"/>
      <c r="AH119" s="104"/>
      <c r="AI119" s="104"/>
      <c r="AJ119" s="105" t="s">
        <v>5</v>
      </c>
    </row>
    <row r="120" spans="1:36" s="100" customFormat="1" ht="52.8" x14ac:dyDescent="0.25">
      <c r="A120" s="11">
        <v>107</v>
      </c>
      <c r="B120" s="127" t="str">
        <f t="shared" si="47"/>
        <v>ok</v>
      </c>
      <c r="C120" s="109" t="s">
        <v>128</v>
      </c>
      <c r="D120" s="110" t="s">
        <v>414</v>
      </c>
      <c r="E120" s="110" t="s">
        <v>347</v>
      </c>
      <c r="F120" s="111" t="s">
        <v>132</v>
      </c>
      <c r="G120" s="110"/>
      <c r="H120" s="110" t="s">
        <v>121</v>
      </c>
      <c r="I120" s="95" t="s">
        <v>155</v>
      </c>
      <c r="J120" s="95" t="s">
        <v>218</v>
      </c>
      <c r="K120" s="95" t="s">
        <v>419</v>
      </c>
      <c r="L120" s="126" t="s">
        <v>420</v>
      </c>
      <c r="M120" s="110"/>
      <c r="N120" s="110"/>
      <c r="O120" s="110"/>
      <c r="P120" s="109"/>
      <c r="Q120" s="101"/>
      <c r="R120" s="102" t="str">
        <f t="shared" si="48"/>
        <v>ok</v>
      </c>
      <c r="S120" s="102" t="str">
        <f t="shared" si="46"/>
        <v>ok</v>
      </c>
      <c r="T120" s="102" t="str">
        <f t="shared" si="49"/>
        <v>ok</v>
      </c>
      <c r="U120" s="102" t="str">
        <f t="shared" si="50"/>
        <v>ok</v>
      </c>
      <c r="V120" s="102" t="str">
        <f t="shared" si="51"/>
        <v>ok</v>
      </c>
      <c r="W120" s="102" t="str">
        <f t="shared" si="52"/>
        <v>ok</v>
      </c>
      <c r="X120" s="102" t="str">
        <f t="shared" si="53"/>
        <v>ok</v>
      </c>
      <c r="Y120" s="102" t="str">
        <f t="shared" si="54"/>
        <v>ok</v>
      </c>
      <c r="Z120" s="102" t="str">
        <f t="shared" si="55"/>
        <v>ok</v>
      </c>
      <c r="AA120" s="102" t="str">
        <f t="shared" si="56"/>
        <v>ok</v>
      </c>
      <c r="AB120" s="102" t="str">
        <f t="shared" si="57"/>
        <v>ok</v>
      </c>
      <c r="AC120" s="102" t="str">
        <f t="shared" si="58"/>
        <v>ok</v>
      </c>
      <c r="AD120" s="102" t="str">
        <f t="shared" si="59"/>
        <v>ok</v>
      </c>
      <c r="AE120" s="102" t="str">
        <f t="shared" si="60"/>
        <v>ok</v>
      </c>
      <c r="AF120" s="103"/>
      <c r="AG120" s="106"/>
      <c r="AH120" s="107"/>
      <c r="AI120" s="107"/>
      <c r="AJ120" s="105" t="s">
        <v>5</v>
      </c>
    </row>
    <row r="121" spans="1:36" s="100" customFormat="1" ht="39.6" x14ac:dyDescent="0.25">
      <c r="A121" s="11">
        <v>108</v>
      </c>
      <c r="B121" s="127" t="str">
        <f t="shared" si="47"/>
        <v>ok</v>
      </c>
      <c r="C121" s="109" t="s">
        <v>128</v>
      </c>
      <c r="D121" s="118" t="s">
        <v>414</v>
      </c>
      <c r="E121" s="118" t="s">
        <v>347</v>
      </c>
      <c r="F121" s="119" t="s">
        <v>132</v>
      </c>
      <c r="G121" s="118"/>
      <c r="H121" s="118" t="s">
        <v>121</v>
      </c>
      <c r="I121" s="141" t="s">
        <v>155</v>
      </c>
      <c r="J121" s="141" t="s">
        <v>218</v>
      </c>
      <c r="K121" s="141" t="s">
        <v>421</v>
      </c>
      <c r="L121" s="142" t="s">
        <v>422</v>
      </c>
      <c r="M121" s="118"/>
      <c r="N121" s="118"/>
      <c r="O121" s="118"/>
      <c r="P121" s="144"/>
      <c r="Q121" s="101"/>
      <c r="R121" s="102" t="str">
        <f t="shared" si="48"/>
        <v>ok</v>
      </c>
      <c r="S121" s="102" t="str">
        <f t="shared" si="46"/>
        <v>ok</v>
      </c>
      <c r="T121" s="102" t="str">
        <f t="shared" si="49"/>
        <v>ok</v>
      </c>
      <c r="U121" s="102" t="str">
        <f t="shared" si="50"/>
        <v>ok</v>
      </c>
      <c r="V121" s="102" t="str">
        <f t="shared" si="51"/>
        <v>ok</v>
      </c>
      <c r="W121" s="102" t="str">
        <f t="shared" si="52"/>
        <v>ok</v>
      </c>
      <c r="X121" s="102" t="str">
        <f t="shared" si="53"/>
        <v>ok</v>
      </c>
      <c r="Y121" s="102" t="str">
        <f t="shared" si="54"/>
        <v>ok</v>
      </c>
      <c r="Z121" s="102" t="str">
        <f t="shared" si="55"/>
        <v>ok</v>
      </c>
      <c r="AA121" s="102" t="str">
        <f t="shared" si="56"/>
        <v>ok</v>
      </c>
      <c r="AB121" s="102" t="str">
        <f t="shared" si="57"/>
        <v>ok</v>
      </c>
      <c r="AC121" s="102" t="str">
        <f t="shared" si="58"/>
        <v>ok</v>
      </c>
      <c r="AD121" s="102" t="str">
        <f t="shared" si="59"/>
        <v>ok</v>
      </c>
      <c r="AE121" s="102" t="str">
        <f t="shared" si="60"/>
        <v>ok</v>
      </c>
      <c r="AF121" s="103"/>
      <c r="AG121" s="104"/>
      <c r="AH121" s="104"/>
      <c r="AI121" s="104"/>
      <c r="AJ121" s="105" t="s">
        <v>5</v>
      </c>
    </row>
    <row r="122" spans="1:36" s="100" customFormat="1" ht="66" x14ac:dyDescent="0.25">
      <c r="A122" s="11">
        <v>109</v>
      </c>
      <c r="B122" s="127" t="str">
        <f t="shared" si="47"/>
        <v>ok</v>
      </c>
      <c r="C122" s="147" t="s">
        <v>117</v>
      </c>
      <c r="D122" s="138" t="s">
        <v>423</v>
      </c>
      <c r="E122" s="138" t="s">
        <v>424</v>
      </c>
      <c r="F122" s="123" t="s">
        <v>425</v>
      </c>
      <c r="G122" s="139"/>
      <c r="H122" s="139" t="s">
        <v>121</v>
      </c>
      <c r="I122" s="113" t="s">
        <v>177</v>
      </c>
      <c r="J122" s="113" t="s">
        <v>218</v>
      </c>
      <c r="K122" s="138" t="s">
        <v>430</v>
      </c>
      <c r="L122" s="145" t="s">
        <v>427</v>
      </c>
      <c r="M122" s="138" t="s">
        <v>125</v>
      </c>
      <c r="N122" s="139"/>
      <c r="O122" s="139" t="s">
        <v>428</v>
      </c>
      <c r="P122" s="139" t="s">
        <v>429</v>
      </c>
      <c r="Q122" s="101"/>
      <c r="R122" s="102" t="str">
        <f t="shared" si="48"/>
        <v>ok</v>
      </c>
      <c r="S122" s="102" t="str">
        <f t="shared" si="46"/>
        <v>ok</v>
      </c>
      <c r="T122" s="102" t="str">
        <f t="shared" si="49"/>
        <v>ok</v>
      </c>
      <c r="U122" s="102" t="str">
        <f t="shared" si="50"/>
        <v>ok</v>
      </c>
      <c r="V122" s="102" t="str">
        <f t="shared" si="51"/>
        <v>ok</v>
      </c>
      <c r="W122" s="102" t="str">
        <f t="shared" si="52"/>
        <v>ok</v>
      </c>
      <c r="X122" s="102" t="str">
        <f t="shared" si="53"/>
        <v>ok</v>
      </c>
      <c r="Y122" s="102" t="str">
        <f t="shared" si="54"/>
        <v>ok</v>
      </c>
      <c r="Z122" s="102" t="str">
        <f t="shared" si="55"/>
        <v>ok</v>
      </c>
      <c r="AA122" s="102" t="str">
        <f t="shared" si="56"/>
        <v>ok</v>
      </c>
      <c r="AB122" s="102" t="str">
        <f t="shared" si="57"/>
        <v>ok</v>
      </c>
      <c r="AC122" s="102" t="str">
        <f t="shared" si="58"/>
        <v>ok</v>
      </c>
      <c r="AD122" s="102" t="str">
        <f t="shared" si="59"/>
        <v>ok</v>
      </c>
      <c r="AE122" s="102" t="str">
        <f t="shared" si="60"/>
        <v>ok</v>
      </c>
      <c r="AF122" s="103"/>
      <c r="AG122" s="105"/>
      <c r="AH122" s="103"/>
      <c r="AI122" s="103"/>
      <c r="AJ122" s="105" t="s">
        <v>5</v>
      </c>
    </row>
    <row r="123" spans="1:36" s="100" customFormat="1" ht="66" x14ac:dyDescent="0.25">
      <c r="A123" s="11">
        <v>110</v>
      </c>
      <c r="B123" s="127" t="str">
        <f t="shared" si="47"/>
        <v>ok</v>
      </c>
      <c r="C123" s="147" t="s">
        <v>117</v>
      </c>
      <c r="D123" s="138" t="s">
        <v>423</v>
      </c>
      <c r="E123" s="138" t="s">
        <v>424</v>
      </c>
      <c r="F123" s="123" t="s">
        <v>425</v>
      </c>
      <c r="G123" s="110"/>
      <c r="H123" s="139" t="s">
        <v>121</v>
      </c>
      <c r="I123" s="113" t="s">
        <v>177</v>
      </c>
      <c r="J123" s="113" t="s">
        <v>218</v>
      </c>
      <c r="K123" s="138" t="s">
        <v>430</v>
      </c>
      <c r="L123" s="145" t="s">
        <v>431</v>
      </c>
      <c r="M123" s="138" t="s">
        <v>125</v>
      </c>
      <c r="N123" s="139"/>
      <c r="O123" s="139" t="s">
        <v>428</v>
      </c>
      <c r="P123" s="139" t="s">
        <v>432</v>
      </c>
      <c r="Q123" s="101"/>
      <c r="R123" s="102" t="str">
        <f t="shared" si="48"/>
        <v>ok</v>
      </c>
      <c r="S123" s="102" t="str">
        <f t="shared" si="46"/>
        <v>ok</v>
      </c>
      <c r="T123" s="102" t="str">
        <f t="shared" si="49"/>
        <v>ok</v>
      </c>
      <c r="U123" s="102" t="str">
        <f t="shared" si="50"/>
        <v>ok</v>
      </c>
      <c r="V123" s="102" t="str">
        <f t="shared" si="51"/>
        <v>ok</v>
      </c>
      <c r="W123" s="102" t="str">
        <f t="shared" si="52"/>
        <v>ok</v>
      </c>
      <c r="X123" s="102" t="str">
        <f t="shared" si="53"/>
        <v>ok</v>
      </c>
      <c r="Y123" s="102" t="str">
        <f t="shared" si="54"/>
        <v>ok</v>
      </c>
      <c r="Z123" s="102" t="str">
        <f t="shared" si="55"/>
        <v>ok</v>
      </c>
      <c r="AA123" s="102" t="str">
        <f t="shared" si="56"/>
        <v>ok</v>
      </c>
      <c r="AB123" s="102" t="str">
        <f t="shared" si="57"/>
        <v>ok</v>
      </c>
      <c r="AC123" s="102" t="str">
        <f t="shared" si="58"/>
        <v>ok</v>
      </c>
      <c r="AD123" s="102" t="str">
        <f t="shared" si="59"/>
        <v>ok</v>
      </c>
      <c r="AE123" s="102" t="str">
        <f t="shared" si="60"/>
        <v>ok</v>
      </c>
      <c r="AF123" s="103"/>
      <c r="AG123" s="106"/>
      <c r="AH123" s="107"/>
      <c r="AI123" s="107"/>
      <c r="AJ123" s="105" t="s">
        <v>5</v>
      </c>
    </row>
    <row r="124" spans="1:36" s="100" customFormat="1" ht="66" x14ac:dyDescent="0.25">
      <c r="A124" s="11">
        <v>111</v>
      </c>
      <c r="B124" s="127" t="str">
        <f t="shared" si="47"/>
        <v>ok</v>
      </c>
      <c r="C124" s="147" t="s">
        <v>117</v>
      </c>
      <c r="D124" s="138" t="s">
        <v>423</v>
      </c>
      <c r="E124" s="138" t="s">
        <v>424</v>
      </c>
      <c r="F124" s="123" t="s">
        <v>425</v>
      </c>
      <c r="G124" s="110"/>
      <c r="H124" s="139" t="s">
        <v>121</v>
      </c>
      <c r="I124" s="113" t="s">
        <v>177</v>
      </c>
      <c r="J124" s="113" t="s">
        <v>218</v>
      </c>
      <c r="K124" s="138" t="s">
        <v>430</v>
      </c>
      <c r="L124" s="145" t="s">
        <v>433</v>
      </c>
      <c r="M124" s="138" t="s">
        <v>125</v>
      </c>
      <c r="N124" s="139"/>
      <c r="O124" s="139" t="s">
        <v>168</v>
      </c>
      <c r="P124" s="146" t="s">
        <v>434</v>
      </c>
      <c r="Q124" s="101"/>
      <c r="R124" s="102" t="str">
        <f t="shared" si="48"/>
        <v>ok</v>
      </c>
      <c r="S124" s="102" t="str">
        <f t="shared" si="46"/>
        <v>ok</v>
      </c>
      <c r="T124" s="102" t="str">
        <f t="shared" si="49"/>
        <v>ok</v>
      </c>
      <c r="U124" s="102" t="str">
        <f t="shared" si="50"/>
        <v>ok</v>
      </c>
      <c r="V124" s="102" t="str">
        <f t="shared" si="51"/>
        <v>ok</v>
      </c>
      <c r="W124" s="102" t="str">
        <f t="shared" si="52"/>
        <v>ok</v>
      </c>
      <c r="X124" s="102" t="str">
        <f t="shared" si="53"/>
        <v>ok</v>
      </c>
      <c r="Y124" s="102" t="str">
        <f t="shared" si="54"/>
        <v>ok</v>
      </c>
      <c r="Z124" s="102" t="str">
        <f t="shared" si="55"/>
        <v>ok</v>
      </c>
      <c r="AA124" s="102" t="str">
        <f t="shared" si="56"/>
        <v>ok</v>
      </c>
      <c r="AB124" s="102" t="str">
        <f t="shared" si="57"/>
        <v>ok</v>
      </c>
      <c r="AC124" s="102" t="str">
        <f t="shared" si="58"/>
        <v>ok</v>
      </c>
      <c r="AD124" s="102" t="str">
        <f t="shared" si="59"/>
        <v>ok</v>
      </c>
      <c r="AE124" s="102" t="str">
        <f t="shared" si="60"/>
        <v>ok</v>
      </c>
      <c r="AF124" s="103"/>
      <c r="AG124" s="104"/>
      <c r="AH124" s="104"/>
      <c r="AI124" s="104"/>
      <c r="AJ124" s="105" t="s">
        <v>5</v>
      </c>
    </row>
    <row r="125" spans="1:36" s="100" customFormat="1" ht="66" x14ac:dyDescent="0.25">
      <c r="A125" s="11">
        <v>112</v>
      </c>
      <c r="B125" s="127" t="str">
        <f t="shared" si="47"/>
        <v>ok</v>
      </c>
      <c r="C125" s="147" t="s">
        <v>117</v>
      </c>
      <c r="D125" s="138" t="s">
        <v>423</v>
      </c>
      <c r="E125" s="138" t="s">
        <v>424</v>
      </c>
      <c r="F125" s="123" t="s">
        <v>425</v>
      </c>
      <c r="G125" s="110"/>
      <c r="H125" s="139" t="s">
        <v>121</v>
      </c>
      <c r="I125" s="113" t="s">
        <v>177</v>
      </c>
      <c r="J125" s="113" t="s">
        <v>218</v>
      </c>
      <c r="K125" s="138" t="s">
        <v>430</v>
      </c>
      <c r="L125" s="145" t="s">
        <v>436</v>
      </c>
      <c r="M125" s="138" t="s">
        <v>125</v>
      </c>
      <c r="N125" s="139"/>
      <c r="O125" s="139" t="s">
        <v>168</v>
      </c>
      <c r="P125" s="139" t="s">
        <v>439</v>
      </c>
      <c r="Q125" s="101"/>
      <c r="R125" s="102" t="str">
        <f t="shared" si="48"/>
        <v>ok</v>
      </c>
      <c r="S125" s="102" t="str">
        <f t="shared" si="46"/>
        <v>ok</v>
      </c>
      <c r="T125" s="102" t="str">
        <f t="shared" si="49"/>
        <v>ok</v>
      </c>
      <c r="U125" s="102" t="str">
        <f t="shared" si="50"/>
        <v>ok</v>
      </c>
      <c r="V125" s="102" t="str">
        <f t="shared" si="51"/>
        <v>ok</v>
      </c>
      <c r="W125" s="102" t="str">
        <f t="shared" si="52"/>
        <v>ok</v>
      </c>
      <c r="X125" s="102" t="str">
        <f t="shared" si="53"/>
        <v>ok</v>
      </c>
      <c r="Y125" s="102" t="str">
        <f t="shared" si="54"/>
        <v>ok</v>
      </c>
      <c r="Z125" s="102" t="str">
        <f t="shared" si="55"/>
        <v>ok</v>
      </c>
      <c r="AA125" s="102" t="str">
        <f t="shared" si="56"/>
        <v>ok</v>
      </c>
      <c r="AB125" s="102" t="str">
        <f t="shared" si="57"/>
        <v>ok</v>
      </c>
      <c r="AC125" s="102" t="str">
        <f t="shared" si="58"/>
        <v>ok</v>
      </c>
      <c r="AD125" s="102" t="str">
        <f t="shared" si="59"/>
        <v>ok</v>
      </c>
      <c r="AE125" s="102" t="str">
        <f t="shared" si="60"/>
        <v>ok</v>
      </c>
      <c r="AF125" s="103"/>
      <c r="AG125" s="105"/>
      <c r="AH125" s="103"/>
      <c r="AI125" s="103"/>
      <c r="AJ125" s="105" t="s">
        <v>5</v>
      </c>
    </row>
    <row r="126" spans="1:36" s="100" customFormat="1" ht="52.8" x14ac:dyDescent="0.25">
      <c r="A126" s="11">
        <v>113</v>
      </c>
      <c r="B126" s="127" t="str">
        <f t="shared" si="47"/>
        <v>ok</v>
      </c>
      <c r="C126" s="147" t="s">
        <v>117</v>
      </c>
      <c r="D126" s="138" t="s">
        <v>423</v>
      </c>
      <c r="E126" s="138" t="s">
        <v>424</v>
      </c>
      <c r="F126" s="123" t="s">
        <v>425</v>
      </c>
      <c r="G126" s="110"/>
      <c r="H126" s="139" t="s">
        <v>121</v>
      </c>
      <c r="I126" s="113" t="s">
        <v>177</v>
      </c>
      <c r="J126" s="113" t="s">
        <v>218</v>
      </c>
      <c r="K126" s="138" t="s">
        <v>435</v>
      </c>
      <c r="L126" s="145" t="s">
        <v>437</v>
      </c>
      <c r="M126" s="138" t="s">
        <v>125</v>
      </c>
      <c r="N126" s="139"/>
      <c r="O126" s="139" t="s">
        <v>438</v>
      </c>
      <c r="P126" s="139" t="s">
        <v>440</v>
      </c>
      <c r="Q126" s="101"/>
      <c r="R126" s="102" t="str">
        <f t="shared" si="48"/>
        <v>ok</v>
      </c>
      <c r="S126" s="102" t="str">
        <f t="shared" si="46"/>
        <v>ok</v>
      </c>
      <c r="T126" s="102" t="str">
        <f t="shared" si="49"/>
        <v>ok</v>
      </c>
      <c r="U126" s="102" t="str">
        <f t="shared" si="50"/>
        <v>ok</v>
      </c>
      <c r="V126" s="102" t="str">
        <f t="shared" si="51"/>
        <v>ok</v>
      </c>
      <c r="W126" s="102" t="str">
        <f t="shared" si="52"/>
        <v>ok</v>
      </c>
      <c r="X126" s="102" t="str">
        <f t="shared" si="53"/>
        <v>ok</v>
      </c>
      <c r="Y126" s="102" t="str">
        <f t="shared" si="54"/>
        <v>ok</v>
      </c>
      <c r="Z126" s="102" t="str">
        <f t="shared" si="55"/>
        <v>ok</v>
      </c>
      <c r="AA126" s="102" t="str">
        <f t="shared" si="56"/>
        <v>ok</v>
      </c>
      <c r="AB126" s="102" t="str">
        <f t="shared" si="57"/>
        <v>ok</v>
      </c>
      <c r="AC126" s="102" t="str">
        <f t="shared" si="58"/>
        <v>ok</v>
      </c>
      <c r="AD126" s="102" t="str">
        <f t="shared" si="59"/>
        <v>ok</v>
      </c>
      <c r="AE126" s="102" t="str">
        <f t="shared" si="60"/>
        <v>ok</v>
      </c>
      <c r="AF126" s="103"/>
      <c r="AG126" s="106"/>
      <c r="AH126" s="107"/>
      <c r="AI126" s="107"/>
      <c r="AJ126" s="105" t="s">
        <v>5</v>
      </c>
    </row>
    <row r="127" spans="1:36" s="100" customFormat="1" ht="79.2" x14ac:dyDescent="0.25">
      <c r="A127" s="11">
        <v>114</v>
      </c>
      <c r="B127" s="127" t="str">
        <f t="shared" si="47"/>
        <v>ok</v>
      </c>
      <c r="C127" s="115" t="s">
        <v>117</v>
      </c>
      <c r="D127" s="124" t="s">
        <v>444</v>
      </c>
      <c r="E127" s="124" t="s">
        <v>441</v>
      </c>
      <c r="F127" s="121" t="s">
        <v>442</v>
      </c>
      <c r="G127" s="120"/>
      <c r="H127" s="124" t="s">
        <v>121</v>
      </c>
      <c r="I127" s="124" t="s">
        <v>356</v>
      </c>
      <c r="J127" s="124" t="s">
        <v>218</v>
      </c>
      <c r="K127" s="124" t="s">
        <v>409</v>
      </c>
      <c r="L127" s="148" t="s">
        <v>410</v>
      </c>
      <c r="M127" s="124" t="s">
        <v>125</v>
      </c>
      <c r="N127" s="120"/>
      <c r="O127" s="124" t="s">
        <v>168</v>
      </c>
      <c r="P127" s="148" t="s">
        <v>411</v>
      </c>
      <c r="Q127" s="101"/>
      <c r="R127" s="102" t="str">
        <f t="shared" si="48"/>
        <v>ok</v>
      </c>
      <c r="S127" s="102" t="str">
        <f t="shared" si="46"/>
        <v>ok</v>
      </c>
      <c r="T127" s="102" t="str">
        <f t="shared" si="49"/>
        <v>ok</v>
      </c>
      <c r="U127" s="102" t="str">
        <f t="shared" si="50"/>
        <v>ok</v>
      </c>
      <c r="V127" s="102" t="str">
        <f t="shared" si="51"/>
        <v>ok</v>
      </c>
      <c r="W127" s="102" t="str">
        <f t="shared" si="52"/>
        <v>ok</v>
      </c>
      <c r="X127" s="102" t="str">
        <f t="shared" si="53"/>
        <v>ok</v>
      </c>
      <c r="Y127" s="102" t="str">
        <f t="shared" si="54"/>
        <v>ok</v>
      </c>
      <c r="Z127" s="102" t="str">
        <f t="shared" si="55"/>
        <v>ok</v>
      </c>
      <c r="AA127" s="102" t="str">
        <f t="shared" si="56"/>
        <v>ok</v>
      </c>
      <c r="AB127" s="102" t="str">
        <f t="shared" si="57"/>
        <v>ok</v>
      </c>
      <c r="AC127" s="102" t="str">
        <f t="shared" si="58"/>
        <v>ok</v>
      </c>
      <c r="AD127" s="102" t="str">
        <f t="shared" si="59"/>
        <v>ok</v>
      </c>
      <c r="AE127" s="102" t="str">
        <f t="shared" si="60"/>
        <v>ok</v>
      </c>
      <c r="AF127" s="103"/>
      <c r="AG127" s="106"/>
      <c r="AH127" s="107"/>
      <c r="AI127" s="107"/>
      <c r="AJ127" s="105" t="s">
        <v>5</v>
      </c>
    </row>
    <row r="128" spans="1:36" s="100" customFormat="1" ht="39.6" x14ac:dyDescent="0.25">
      <c r="A128" s="11">
        <v>115</v>
      </c>
      <c r="B128" s="127" t="str">
        <f t="shared" si="47"/>
        <v>ok</v>
      </c>
      <c r="C128" s="115" t="s">
        <v>128</v>
      </c>
      <c r="D128" s="95" t="s">
        <v>445</v>
      </c>
      <c r="E128" s="95" t="s">
        <v>446</v>
      </c>
      <c r="F128" s="95" t="s">
        <v>447</v>
      </c>
      <c r="G128" s="128"/>
      <c r="H128" s="125" t="s">
        <v>121</v>
      </c>
      <c r="I128" s="125" t="s">
        <v>171</v>
      </c>
      <c r="J128" s="125" t="s">
        <v>218</v>
      </c>
      <c r="K128" s="95" t="s">
        <v>448</v>
      </c>
      <c r="L128" s="126" t="s">
        <v>449</v>
      </c>
      <c r="M128" s="95"/>
      <c r="N128" s="110"/>
      <c r="O128" s="110"/>
      <c r="P128" s="109"/>
      <c r="Q128" s="101"/>
      <c r="R128" s="102" t="str">
        <f t="shared" si="48"/>
        <v>ok</v>
      </c>
      <c r="S128" s="102" t="str">
        <f t="shared" si="46"/>
        <v>ok</v>
      </c>
      <c r="T128" s="102" t="str">
        <f t="shared" si="49"/>
        <v>ok</v>
      </c>
      <c r="U128" s="102" t="str">
        <f t="shared" si="50"/>
        <v>ok</v>
      </c>
      <c r="V128" s="102" t="str">
        <f t="shared" si="51"/>
        <v>ok</v>
      </c>
      <c r="W128" s="102" t="str">
        <f t="shared" si="52"/>
        <v>ok</v>
      </c>
      <c r="X128" s="102" t="str">
        <f t="shared" si="53"/>
        <v>ok</v>
      </c>
      <c r="Y128" s="102" t="str">
        <f t="shared" si="54"/>
        <v>ok</v>
      </c>
      <c r="Z128" s="102" t="str">
        <f t="shared" si="55"/>
        <v>ok</v>
      </c>
      <c r="AA128" s="102" t="str">
        <f t="shared" si="56"/>
        <v>ok</v>
      </c>
      <c r="AB128" s="102" t="str">
        <f t="shared" si="57"/>
        <v>ok</v>
      </c>
      <c r="AC128" s="102" t="str">
        <f t="shared" si="58"/>
        <v>ok</v>
      </c>
      <c r="AD128" s="102" t="str">
        <f t="shared" si="59"/>
        <v>ok</v>
      </c>
      <c r="AE128" s="102" t="str">
        <f t="shared" si="60"/>
        <v>ok</v>
      </c>
      <c r="AF128" s="103"/>
      <c r="AG128" s="104"/>
      <c r="AH128" s="104"/>
      <c r="AI128" s="104"/>
      <c r="AJ128" s="105" t="s">
        <v>5</v>
      </c>
    </row>
    <row r="129" spans="1:36" s="100" customFormat="1" ht="66" x14ac:dyDescent="0.25">
      <c r="A129" s="11">
        <v>116</v>
      </c>
      <c r="B129" s="127" t="str">
        <f t="shared" si="47"/>
        <v>ok</v>
      </c>
      <c r="C129" s="115" t="s">
        <v>128</v>
      </c>
      <c r="D129" s="95" t="s">
        <v>445</v>
      </c>
      <c r="E129" s="95" t="s">
        <v>446</v>
      </c>
      <c r="F129" s="95" t="s">
        <v>447</v>
      </c>
      <c r="G129" s="128"/>
      <c r="H129" s="125" t="s">
        <v>121</v>
      </c>
      <c r="I129" s="125" t="s">
        <v>450</v>
      </c>
      <c r="J129" s="125" t="s">
        <v>218</v>
      </c>
      <c r="K129" s="95" t="s">
        <v>451</v>
      </c>
      <c r="L129" s="126" t="s">
        <v>452</v>
      </c>
      <c r="M129" s="110"/>
      <c r="N129" s="110"/>
      <c r="O129" s="110"/>
      <c r="P129" s="109"/>
      <c r="Q129" s="101"/>
      <c r="R129" s="102" t="str">
        <f t="shared" si="48"/>
        <v>ok</v>
      </c>
      <c r="S129" s="102" t="str">
        <f t="shared" si="46"/>
        <v>ok</v>
      </c>
      <c r="T129" s="102" t="str">
        <f t="shared" si="49"/>
        <v>ok</v>
      </c>
      <c r="U129" s="102" t="str">
        <f t="shared" si="50"/>
        <v>ok</v>
      </c>
      <c r="V129" s="102" t="str">
        <f t="shared" si="51"/>
        <v>ok</v>
      </c>
      <c r="W129" s="102" t="str">
        <f t="shared" si="52"/>
        <v>ok</v>
      </c>
      <c r="X129" s="102" t="str">
        <f t="shared" si="53"/>
        <v>ok</v>
      </c>
      <c r="Y129" s="102" t="str">
        <f t="shared" si="54"/>
        <v>ok</v>
      </c>
      <c r="Z129" s="102" t="str">
        <f t="shared" si="55"/>
        <v>ok</v>
      </c>
      <c r="AA129" s="102" t="str">
        <f t="shared" si="56"/>
        <v>ok</v>
      </c>
      <c r="AB129" s="102" t="str">
        <f t="shared" si="57"/>
        <v>ok</v>
      </c>
      <c r="AC129" s="102" t="str">
        <f t="shared" si="58"/>
        <v>ok</v>
      </c>
      <c r="AD129" s="102" t="str">
        <f t="shared" si="59"/>
        <v>ok</v>
      </c>
      <c r="AE129" s="102" t="str">
        <f t="shared" si="60"/>
        <v>ok</v>
      </c>
      <c r="AF129" s="103"/>
      <c r="AG129" s="105"/>
      <c r="AH129" s="103"/>
      <c r="AI129" s="103"/>
      <c r="AJ129" s="105" t="s">
        <v>5</v>
      </c>
    </row>
    <row r="130" spans="1:36" s="100" customFormat="1" ht="66" x14ac:dyDescent="0.25">
      <c r="A130" s="11">
        <v>117</v>
      </c>
      <c r="B130" s="127" t="str">
        <f t="shared" si="47"/>
        <v>ok</v>
      </c>
      <c r="C130" s="115" t="s">
        <v>128</v>
      </c>
      <c r="D130" s="95" t="s">
        <v>445</v>
      </c>
      <c r="E130" s="95" t="s">
        <v>446</v>
      </c>
      <c r="F130" s="95" t="s">
        <v>447</v>
      </c>
      <c r="G130" s="128"/>
      <c r="H130" s="125" t="s">
        <v>121</v>
      </c>
      <c r="I130" s="125" t="s">
        <v>450</v>
      </c>
      <c r="J130" s="125" t="s">
        <v>218</v>
      </c>
      <c r="K130" s="95" t="s">
        <v>453</v>
      </c>
      <c r="L130" s="126" t="s">
        <v>454</v>
      </c>
      <c r="M130" s="110"/>
      <c r="N130" s="110"/>
      <c r="O130" s="110"/>
      <c r="P130" s="109"/>
      <c r="Q130" s="101"/>
      <c r="R130" s="102" t="str">
        <f t="shared" si="48"/>
        <v>ok</v>
      </c>
      <c r="S130" s="102" t="str">
        <f t="shared" si="46"/>
        <v>ok</v>
      </c>
      <c r="T130" s="102" t="str">
        <f t="shared" si="49"/>
        <v>ok</v>
      </c>
      <c r="U130" s="102" t="str">
        <f t="shared" si="50"/>
        <v>ok</v>
      </c>
      <c r="V130" s="102" t="str">
        <f t="shared" si="51"/>
        <v>ok</v>
      </c>
      <c r="W130" s="102" t="str">
        <f t="shared" si="52"/>
        <v>ok</v>
      </c>
      <c r="X130" s="102" t="str">
        <f t="shared" si="53"/>
        <v>ok</v>
      </c>
      <c r="Y130" s="102" t="str">
        <f t="shared" si="54"/>
        <v>ok</v>
      </c>
      <c r="Z130" s="102" t="str">
        <f t="shared" si="55"/>
        <v>ok</v>
      </c>
      <c r="AA130" s="102" t="str">
        <f t="shared" si="56"/>
        <v>ok</v>
      </c>
      <c r="AB130" s="102" t="str">
        <f t="shared" si="57"/>
        <v>ok</v>
      </c>
      <c r="AC130" s="102" t="str">
        <f t="shared" si="58"/>
        <v>ok</v>
      </c>
      <c r="AD130" s="102" t="str">
        <f t="shared" si="59"/>
        <v>ok</v>
      </c>
      <c r="AE130" s="102" t="str">
        <f t="shared" si="60"/>
        <v>ok</v>
      </c>
      <c r="AF130" s="103"/>
      <c r="AG130" s="106"/>
      <c r="AH130" s="107"/>
      <c r="AI130" s="107"/>
      <c r="AJ130" s="105" t="s">
        <v>5</v>
      </c>
    </row>
    <row r="131" spans="1:36" s="100" customFormat="1" ht="39.6" x14ac:dyDescent="0.25">
      <c r="A131" s="11">
        <v>118</v>
      </c>
      <c r="B131" s="127" t="str">
        <f t="shared" si="47"/>
        <v>ok</v>
      </c>
      <c r="C131" s="115" t="s">
        <v>128</v>
      </c>
      <c r="D131" s="95" t="s">
        <v>445</v>
      </c>
      <c r="E131" s="95" t="s">
        <v>446</v>
      </c>
      <c r="F131" s="95" t="s">
        <v>447</v>
      </c>
      <c r="G131" s="128"/>
      <c r="H131" s="125" t="s">
        <v>121</v>
      </c>
      <c r="I131" s="128" t="s">
        <v>237</v>
      </c>
      <c r="J131" s="125" t="s">
        <v>218</v>
      </c>
      <c r="K131" s="95" t="s">
        <v>455</v>
      </c>
      <c r="L131" s="126" t="s">
        <v>456</v>
      </c>
      <c r="M131" s="110"/>
      <c r="N131" s="110"/>
      <c r="O131" s="110"/>
      <c r="P131" s="109"/>
      <c r="Q131" s="101"/>
      <c r="R131" s="102" t="str">
        <f t="shared" si="48"/>
        <v>ok</v>
      </c>
      <c r="S131" s="102" t="str">
        <f t="shared" ref="S131:S162" si="61">IF(COUNTA($C131:$P131)=0,"",IF(ISBLANK(D131),"Empty cell","ok"))</f>
        <v>ok</v>
      </c>
      <c r="T131" s="102" t="str">
        <f t="shared" si="49"/>
        <v>ok</v>
      </c>
      <c r="U131" s="102" t="str">
        <f t="shared" si="50"/>
        <v>ok</v>
      </c>
      <c r="V131" s="102" t="str">
        <f t="shared" si="51"/>
        <v>ok</v>
      </c>
      <c r="W131" s="102" t="str">
        <f t="shared" si="52"/>
        <v>ok</v>
      </c>
      <c r="X131" s="102" t="str">
        <f t="shared" si="53"/>
        <v>ok</v>
      </c>
      <c r="Y131" s="102" t="str">
        <f t="shared" si="54"/>
        <v>ok</v>
      </c>
      <c r="Z131" s="102" t="str">
        <f t="shared" si="55"/>
        <v>ok</v>
      </c>
      <c r="AA131" s="102" t="str">
        <f t="shared" si="56"/>
        <v>ok</v>
      </c>
      <c r="AB131" s="102" t="str">
        <f t="shared" si="57"/>
        <v>ok</v>
      </c>
      <c r="AC131" s="102" t="str">
        <f t="shared" si="58"/>
        <v>ok</v>
      </c>
      <c r="AD131" s="102" t="str">
        <f t="shared" si="59"/>
        <v>ok</v>
      </c>
      <c r="AE131" s="102" t="str">
        <f t="shared" si="60"/>
        <v>ok</v>
      </c>
      <c r="AF131" s="103"/>
      <c r="AG131" s="104"/>
      <c r="AH131" s="104"/>
      <c r="AI131" s="104"/>
      <c r="AJ131" s="105" t="s">
        <v>5</v>
      </c>
    </row>
    <row r="132" spans="1:36" s="100" customFormat="1" ht="39.6" x14ac:dyDescent="0.25">
      <c r="A132" s="11">
        <v>119</v>
      </c>
      <c r="B132" s="127" t="str">
        <f t="shared" ref="B132:B163" si="62">IF(COUNTIF(R132:AE132,"")=No_of_Columns,"",IF(COUNTIF(R132:AE132,"ok")=No_of_Columns,"ok","Incomplete"))</f>
        <v>ok</v>
      </c>
      <c r="C132" s="115" t="s">
        <v>128</v>
      </c>
      <c r="D132" s="113" t="s">
        <v>472</v>
      </c>
      <c r="E132" s="113" t="s">
        <v>441</v>
      </c>
      <c r="F132" s="111" t="s">
        <v>132</v>
      </c>
      <c r="G132" s="110"/>
      <c r="H132" s="125" t="s">
        <v>121</v>
      </c>
      <c r="I132" s="113" t="s">
        <v>189</v>
      </c>
      <c r="J132" s="125" t="s">
        <v>218</v>
      </c>
      <c r="K132" s="95" t="s">
        <v>296</v>
      </c>
      <c r="L132" s="126" t="s">
        <v>473</v>
      </c>
      <c r="M132" s="110"/>
      <c r="N132" s="110"/>
      <c r="O132" s="110"/>
      <c r="P132" s="109"/>
      <c r="Q132" s="101"/>
      <c r="R132" s="102" t="str">
        <f t="shared" ref="R132:R163" si="63">IF(COUNTA($C132:$P132)=0,"",IF(ISBLANK($C132),"Empty cell",IF(OR($C132="I",$C132="R",$C132="T"),"ok","Entry should be one of 'I', 'R', or 'T'")))</f>
        <v>ok</v>
      </c>
      <c r="S132" s="102" t="str">
        <f t="shared" si="61"/>
        <v>ok</v>
      </c>
      <c r="T132" s="102" t="str">
        <f t="shared" ref="T132:T163" si="64">IF(COUNTA($C132:$P132)=0,"",IF(ISBLANK(E132),"Empty cell","ok"))</f>
        <v>ok</v>
      </c>
      <c r="U132" s="102" t="str">
        <f t="shared" ref="U132:U163" si="65">IF(COUNTA($C132:$P132)=0,"",IF(ISBLANK(F132),"Empty cell",IF(IF(ISERROR(FIND("@",F132)),1,0)+IF(ISERROR(FIND(".",F132)),1,0)&gt;0,"Entry is not an email address","ok")))</f>
        <v>ok</v>
      </c>
      <c r="V132" s="102" t="str">
        <f t="shared" ref="V132:V163" si="66">IF(COUNTA($C132:$P132)=0,"",IF(G132="D",IF(ISBLANK(H132),"ok","Entries should not be made in both columns"),IF(ISBLANK(G132),IF(ISBLANK(H132),"Empty cell","ok"),"Entry should be 'D'")))</f>
        <v>ok</v>
      </c>
      <c r="W132" s="102" t="str">
        <f t="shared" ref="W132:W163" si="67">IF(COUNTA($C132:$P132)=0,"",IF(G132="D",IF(ISBLANK(H132),"ok","Entries should not be made in both columns"),IF(ISBLANK(G132),IF(ISBLANK(H132),"Empty cell","ok"),IF(ISBLANK(H132),"ok","Entries should not be made in both columns"))))</f>
        <v>ok</v>
      </c>
      <c r="X132" s="102" t="str">
        <f t="shared" ref="X132:X163" si="68">IF(COUNTA($C132:$P132)=0,"",IF(ISBLANK($I132),"Empty cell","ok"))</f>
        <v>ok</v>
      </c>
      <c r="Y132" s="102" t="str">
        <f t="shared" ref="Y132:Y163" si="69">IF(COUNTA($C132:$P132)=0,"",IF(ISBLANK($J132),"Empty cell","ok"))</f>
        <v>ok</v>
      </c>
      <c r="Z132" s="102" t="str">
        <f t="shared" ref="Z132:Z163" si="70">IF(COUNTA($C132:$P132)=0,"",IF(ISBLANK($K132),"Empty cell","ok"))</f>
        <v>ok</v>
      </c>
      <c r="AA132" s="102" t="str">
        <f t="shared" ref="AA132:AA163" si="71">IF(COUNTA($C132:$P132)=0,"",IF(ISBLANK($L132),"Empty cell","ok"))</f>
        <v>ok</v>
      </c>
      <c r="AB132" s="102" t="str">
        <f t="shared" ref="AB132:AB163" si="72">IF(COUNTA($C132:$P132)=0,"",IF(C132="T",IF(ISBLANK($M132),"ok","No entry should be made"),IF(ISBLANK($M132),"Empty cell",IF(OR($M132="V",$M132="NV"),"ok","Entry should be one of 'V' or 'NV'"))))</f>
        <v>ok</v>
      </c>
      <c r="AC132" s="102" t="str">
        <f t="shared" ref="AC132:AC163" si="73">IF(COUNTA($C132:$P132)=0,"",IF(C132="T",IF(ISBLANK($N132),"ok","No entry should be made"),IF(N132="D",IF(ISBLANK(O132),"ok","Entries should not be made in both columns"),IF(ISBLANK(N132),IF(ISBLANK(O132),"Empty cell","ok"),"Entry should be 'D'"))))</f>
        <v>ok</v>
      </c>
      <c r="AD132" s="102" t="str">
        <f t="shared" ref="AD132:AD163" si="74">IF(COUNTA($C132:$P132)=0,"",IF(C132="T",IF(ISBLANK($O132),"ok","No entry should be made"),IF(N132="D",IF(ISBLANK(O132),"ok","Entries should not be made in both columns"),IF(ISBLANK(N132),IF(ISBLANK(O132),"Empty cell","ok"),IF(ISBLANK(O132),"ok","Entries should not be made in both columns")))))</f>
        <v>ok</v>
      </c>
      <c r="AE132" s="102" t="str">
        <f t="shared" ref="AE132:AE163" si="75">IF(COUNTA($C132:$P132)=0,"",IF(C132="T",IF(ISBLANK($P132),"ok","No entry should be made"),IF(ISBLANK($P132),"Empty cell","ok")))</f>
        <v>ok</v>
      </c>
      <c r="AF132" s="103"/>
      <c r="AG132" s="105"/>
      <c r="AH132" s="103"/>
      <c r="AI132" s="103"/>
      <c r="AJ132" s="105" t="s">
        <v>5</v>
      </c>
    </row>
    <row r="133" spans="1:36" s="100" customFormat="1" ht="39.6" x14ac:dyDescent="0.25">
      <c r="A133" s="11">
        <v>120</v>
      </c>
      <c r="B133" s="127" t="str">
        <f t="shared" si="62"/>
        <v>ok</v>
      </c>
      <c r="C133" s="115" t="s">
        <v>128</v>
      </c>
      <c r="D133" s="113" t="s">
        <v>472</v>
      </c>
      <c r="E133" s="113" t="s">
        <v>441</v>
      </c>
      <c r="F133" s="111" t="s">
        <v>132</v>
      </c>
      <c r="G133" s="110"/>
      <c r="H133" s="125" t="s">
        <v>121</v>
      </c>
      <c r="I133" s="113" t="s">
        <v>189</v>
      </c>
      <c r="J133" s="125" t="s">
        <v>218</v>
      </c>
      <c r="K133" s="95" t="s">
        <v>474</v>
      </c>
      <c r="L133" s="126" t="s">
        <v>475</v>
      </c>
      <c r="M133" s="110"/>
      <c r="N133" s="110"/>
      <c r="O133" s="110"/>
      <c r="P133" s="109"/>
      <c r="Q133" s="101"/>
      <c r="R133" s="102" t="str">
        <f t="shared" si="63"/>
        <v>ok</v>
      </c>
      <c r="S133" s="102" t="str">
        <f t="shared" si="61"/>
        <v>ok</v>
      </c>
      <c r="T133" s="102" t="str">
        <f t="shared" si="64"/>
        <v>ok</v>
      </c>
      <c r="U133" s="102" t="str">
        <f t="shared" si="65"/>
        <v>ok</v>
      </c>
      <c r="V133" s="102" t="str">
        <f t="shared" si="66"/>
        <v>ok</v>
      </c>
      <c r="W133" s="102" t="str">
        <f t="shared" si="67"/>
        <v>ok</v>
      </c>
      <c r="X133" s="102" t="str">
        <f t="shared" si="68"/>
        <v>ok</v>
      </c>
      <c r="Y133" s="102" t="str">
        <f t="shared" si="69"/>
        <v>ok</v>
      </c>
      <c r="Z133" s="102" t="str">
        <f t="shared" si="70"/>
        <v>ok</v>
      </c>
      <c r="AA133" s="102" t="str">
        <f t="shared" si="71"/>
        <v>ok</v>
      </c>
      <c r="AB133" s="102" t="str">
        <f t="shared" si="72"/>
        <v>ok</v>
      </c>
      <c r="AC133" s="102" t="str">
        <f t="shared" si="73"/>
        <v>ok</v>
      </c>
      <c r="AD133" s="102" t="str">
        <f t="shared" si="74"/>
        <v>ok</v>
      </c>
      <c r="AE133" s="102" t="str">
        <f t="shared" si="75"/>
        <v>ok</v>
      </c>
      <c r="AF133" s="103"/>
      <c r="AG133" s="106"/>
      <c r="AH133" s="107"/>
      <c r="AI133" s="107"/>
      <c r="AJ133" s="105" t="s">
        <v>5</v>
      </c>
    </row>
    <row r="134" spans="1:36" s="100" customFormat="1" ht="66" x14ac:dyDescent="0.25">
      <c r="A134" s="11">
        <v>121</v>
      </c>
      <c r="B134" s="127" t="str">
        <f t="shared" si="62"/>
        <v>ok</v>
      </c>
      <c r="C134" s="115" t="s">
        <v>128</v>
      </c>
      <c r="D134" s="113" t="s">
        <v>472</v>
      </c>
      <c r="E134" s="113" t="s">
        <v>441</v>
      </c>
      <c r="F134" s="111" t="s">
        <v>132</v>
      </c>
      <c r="G134" s="110"/>
      <c r="H134" s="125" t="s">
        <v>121</v>
      </c>
      <c r="I134" s="113" t="s">
        <v>189</v>
      </c>
      <c r="J134" s="125" t="s">
        <v>218</v>
      </c>
      <c r="K134" s="95" t="s">
        <v>476</v>
      </c>
      <c r="L134" s="126" t="s">
        <v>477</v>
      </c>
      <c r="M134" s="110"/>
      <c r="N134" s="110"/>
      <c r="O134" s="110"/>
      <c r="P134" s="109"/>
      <c r="Q134" s="101"/>
      <c r="R134" s="102" t="str">
        <f t="shared" si="63"/>
        <v>ok</v>
      </c>
      <c r="S134" s="102" t="str">
        <f t="shared" si="61"/>
        <v>ok</v>
      </c>
      <c r="T134" s="102" t="str">
        <f t="shared" si="64"/>
        <v>ok</v>
      </c>
      <c r="U134" s="102" t="str">
        <f t="shared" si="65"/>
        <v>ok</v>
      </c>
      <c r="V134" s="102" t="str">
        <f t="shared" si="66"/>
        <v>ok</v>
      </c>
      <c r="W134" s="102" t="str">
        <f t="shared" si="67"/>
        <v>ok</v>
      </c>
      <c r="X134" s="102" t="str">
        <f t="shared" si="68"/>
        <v>ok</v>
      </c>
      <c r="Y134" s="102" t="str">
        <f t="shared" si="69"/>
        <v>ok</v>
      </c>
      <c r="Z134" s="102" t="str">
        <f t="shared" si="70"/>
        <v>ok</v>
      </c>
      <c r="AA134" s="102" t="str">
        <f t="shared" si="71"/>
        <v>ok</v>
      </c>
      <c r="AB134" s="102" t="str">
        <f t="shared" si="72"/>
        <v>ok</v>
      </c>
      <c r="AC134" s="102" t="str">
        <f t="shared" si="73"/>
        <v>ok</v>
      </c>
      <c r="AD134" s="102" t="str">
        <f t="shared" si="74"/>
        <v>ok</v>
      </c>
      <c r="AE134" s="102" t="str">
        <f t="shared" si="75"/>
        <v>ok</v>
      </c>
      <c r="AF134" s="103"/>
      <c r="AG134" s="104"/>
      <c r="AH134" s="104"/>
      <c r="AI134" s="104"/>
      <c r="AJ134" s="105" t="s">
        <v>5</v>
      </c>
    </row>
    <row r="135" spans="1:36" s="100" customFormat="1" ht="39.6" x14ac:dyDescent="0.25">
      <c r="A135" s="11">
        <v>122</v>
      </c>
      <c r="B135" s="127" t="str">
        <f t="shared" si="62"/>
        <v>ok</v>
      </c>
      <c r="C135" s="115" t="s">
        <v>128</v>
      </c>
      <c r="D135" s="113" t="s">
        <v>472</v>
      </c>
      <c r="E135" s="113" t="s">
        <v>441</v>
      </c>
      <c r="F135" s="111" t="s">
        <v>132</v>
      </c>
      <c r="G135" s="110"/>
      <c r="H135" s="125" t="s">
        <v>121</v>
      </c>
      <c r="I135" s="113" t="s">
        <v>189</v>
      </c>
      <c r="J135" s="125" t="s">
        <v>218</v>
      </c>
      <c r="K135" s="95" t="s">
        <v>478</v>
      </c>
      <c r="L135" s="126" t="s">
        <v>478</v>
      </c>
      <c r="M135" s="110"/>
      <c r="N135" s="110"/>
      <c r="O135" s="110"/>
      <c r="P135" s="109"/>
      <c r="Q135" s="101"/>
      <c r="R135" s="102" t="str">
        <f t="shared" si="63"/>
        <v>ok</v>
      </c>
      <c r="S135" s="102" t="str">
        <f t="shared" si="61"/>
        <v>ok</v>
      </c>
      <c r="T135" s="102" t="str">
        <f t="shared" si="64"/>
        <v>ok</v>
      </c>
      <c r="U135" s="102" t="str">
        <f t="shared" si="65"/>
        <v>ok</v>
      </c>
      <c r="V135" s="102" t="str">
        <f t="shared" si="66"/>
        <v>ok</v>
      </c>
      <c r="W135" s="102" t="str">
        <f t="shared" si="67"/>
        <v>ok</v>
      </c>
      <c r="X135" s="102" t="str">
        <f t="shared" si="68"/>
        <v>ok</v>
      </c>
      <c r="Y135" s="102" t="str">
        <f t="shared" si="69"/>
        <v>ok</v>
      </c>
      <c r="Z135" s="102" t="str">
        <f t="shared" si="70"/>
        <v>ok</v>
      </c>
      <c r="AA135" s="102" t="str">
        <f t="shared" si="71"/>
        <v>ok</v>
      </c>
      <c r="AB135" s="102" t="str">
        <f t="shared" si="72"/>
        <v>ok</v>
      </c>
      <c r="AC135" s="102" t="str">
        <f t="shared" si="73"/>
        <v>ok</v>
      </c>
      <c r="AD135" s="102" t="str">
        <f t="shared" si="74"/>
        <v>ok</v>
      </c>
      <c r="AE135" s="102" t="str">
        <f t="shared" si="75"/>
        <v>ok</v>
      </c>
      <c r="AF135" s="103"/>
      <c r="AG135" s="104"/>
      <c r="AH135" s="104"/>
      <c r="AI135" s="104"/>
      <c r="AJ135" s="105" t="s">
        <v>5</v>
      </c>
    </row>
    <row r="136" spans="1:36" s="100" customFormat="1" ht="39.6" x14ac:dyDescent="0.25">
      <c r="A136" s="11">
        <v>123</v>
      </c>
      <c r="B136" s="127" t="str">
        <f t="shared" si="62"/>
        <v>ok</v>
      </c>
      <c r="C136" s="115" t="s">
        <v>128</v>
      </c>
      <c r="D136" s="113" t="s">
        <v>472</v>
      </c>
      <c r="E136" s="113" t="s">
        <v>441</v>
      </c>
      <c r="F136" s="111" t="s">
        <v>132</v>
      </c>
      <c r="G136" s="110"/>
      <c r="H136" s="125" t="s">
        <v>121</v>
      </c>
      <c r="I136" s="113" t="s">
        <v>189</v>
      </c>
      <c r="J136" s="125" t="s">
        <v>218</v>
      </c>
      <c r="K136" s="95" t="s">
        <v>479</v>
      </c>
      <c r="L136" s="126" t="s">
        <v>480</v>
      </c>
      <c r="M136" s="110"/>
      <c r="N136" s="110"/>
      <c r="O136" s="110"/>
      <c r="P136" s="109"/>
      <c r="Q136" s="101"/>
      <c r="R136" s="102" t="str">
        <f t="shared" si="63"/>
        <v>ok</v>
      </c>
      <c r="S136" s="102" t="str">
        <f t="shared" si="61"/>
        <v>ok</v>
      </c>
      <c r="T136" s="102" t="str">
        <f t="shared" si="64"/>
        <v>ok</v>
      </c>
      <c r="U136" s="102" t="str">
        <f t="shared" si="65"/>
        <v>ok</v>
      </c>
      <c r="V136" s="102" t="str">
        <f t="shared" si="66"/>
        <v>ok</v>
      </c>
      <c r="W136" s="102" t="str">
        <f t="shared" si="67"/>
        <v>ok</v>
      </c>
      <c r="X136" s="102" t="str">
        <f t="shared" si="68"/>
        <v>ok</v>
      </c>
      <c r="Y136" s="102" t="str">
        <f t="shared" si="69"/>
        <v>ok</v>
      </c>
      <c r="Z136" s="102" t="str">
        <f t="shared" si="70"/>
        <v>ok</v>
      </c>
      <c r="AA136" s="102" t="str">
        <f t="shared" si="71"/>
        <v>ok</v>
      </c>
      <c r="AB136" s="102" t="str">
        <f t="shared" si="72"/>
        <v>ok</v>
      </c>
      <c r="AC136" s="102" t="str">
        <f t="shared" si="73"/>
        <v>ok</v>
      </c>
      <c r="AD136" s="102" t="str">
        <f t="shared" si="74"/>
        <v>ok</v>
      </c>
      <c r="AE136" s="102" t="str">
        <f t="shared" si="75"/>
        <v>ok</v>
      </c>
      <c r="AF136" s="103"/>
      <c r="AG136" s="105"/>
      <c r="AH136" s="103"/>
      <c r="AI136" s="103"/>
      <c r="AJ136" s="105" t="s">
        <v>5</v>
      </c>
    </row>
    <row r="137" spans="1:36" s="100" customFormat="1" ht="39.6" x14ac:dyDescent="0.25">
      <c r="A137" s="11">
        <v>124</v>
      </c>
      <c r="B137" s="127" t="str">
        <f t="shared" si="62"/>
        <v>ok</v>
      </c>
      <c r="C137" s="115" t="s">
        <v>128</v>
      </c>
      <c r="D137" s="113" t="s">
        <v>472</v>
      </c>
      <c r="E137" s="113" t="s">
        <v>441</v>
      </c>
      <c r="F137" s="111" t="s">
        <v>132</v>
      </c>
      <c r="G137" s="110"/>
      <c r="H137" s="125" t="s">
        <v>121</v>
      </c>
      <c r="I137" s="113" t="s">
        <v>189</v>
      </c>
      <c r="J137" s="125" t="s">
        <v>218</v>
      </c>
      <c r="K137" s="95" t="s">
        <v>481</v>
      </c>
      <c r="L137" s="126" t="s">
        <v>482</v>
      </c>
      <c r="M137" s="110"/>
      <c r="N137" s="110"/>
      <c r="O137" s="110"/>
      <c r="P137" s="109"/>
      <c r="Q137" s="101"/>
      <c r="R137" s="102" t="str">
        <f t="shared" si="63"/>
        <v>ok</v>
      </c>
      <c r="S137" s="102" t="str">
        <f t="shared" si="61"/>
        <v>ok</v>
      </c>
      <c r="T137" s="102" t="str">
        <f t="shared" si="64"/>
        <v>ok</v>
      </c>
      <c r="U137" s="102" t="str">
        <f t="shared" si="65"/>
        <v>ok</v>
      </c>
      <c r="V137" s="102" t="str">
        <f t="shared" si="66"/>
        <v>ok</v>
      </c>
      <c r="W137" s="102" t="str">
        <f t="shared" si="67"/>
        <v>ok</v>
      </c>
      <c r="X137" s="102" t="str">
        <f t="shared" si="68"/>
        <v>ok</v>
      </c>
      <c r="Y137" s="102" t="str">
        <f t="shared" si="69"/>
        <v>ok</v>
      </c>
      <c r="Z137" s="102" t="str">
        <f t="shared" si="70"/>
        <v>ok</v>
      </c>
      <c r="AA137" s="102" t="str">
        <f t="shared" si="71"/>
        <v>ok</v>
      </c>
      <c r="AB137" s="102" t="str">
        <f t="shared" si="72"/>
        <v>ok</v>
      </c>
      <c r="AC137" s="102" t="str">
        <f t="shared" si="73"/>
        <v>ok</v>
      </c>
      <c r="AD137" s="102" t="str">
        <f t="shared" si="74"/>
        <v>ok</v>
      </c>
      <c r="AE137" s="102" t="str">
        <f t="shared" si="75"/>
        <v>ok</v>
      </c>
      <c r="AF137" s="103"/>
      <c r="AG137" s="106"/>
      <c r="AH137" s="107"/>
      <c r="AI137" s="107"/>
      <c r="AJ137" s="105" t="s">
        <v>5</v>
      </c>
    </row>
    <row r="138" spans="1:36" s="100" customFormat="1" ht="52.8" x14ac:dyDescent="0.25">
      <c r="A138" s="11">
        <v>125</v>
      </c>
      <c r="B138" s="127" t="str">
        <f t="shared" si="62"/>
        <v>ok</v>
      </c>
      <c r="C138" s="115" t="s">
        <v>128</v>
      </c>
      <c r="D138" s="113" t="s">
        <v>483</v>
      </c>
      <c r="E138" s="113" t="s">
        <v>484</v>
      </c>
      <c r="F138" s="111" t="s">
        <v>132</v>
      </c>
      <c r="G138" s="110"/>
      <c r="H138" s="113" t="s">
        <v>121</v>
      </c>
      <c r="I138" s="95" t="s">
        <v>356</v>
      </c>
      <c r="J138" s="95" t="s">
        <v>218</v>
      </c>
      <c r="K138" s="95" t="s">
        <v>485</v>
      </c>
      <c r="L138" s="126" t="s">
        <v>486</v>
      </c>
      <c r="M138" s="110"/>
      <c r="N138" s="110"/>
      <c r="O138" s="110"/>
      <c r="P138" s="109"/>
      <c r="Q138" s="101"/>
      <c r="R138" s="102" t="str">
        <f t="shared" si="63"/>
        <v>ok</v>
      </c>
      <c r="S138" s="102" t="str">
        <f t="shared" si="61"/>
        <v>ok</v>
      </c>
      <c r="T138" s="102" t="str">
        <f t="shared" si="64"/>
        <v>ok</v>
      </c>
      <c r="U138" s="102" t="str">
        <f t="shared" si="65"/>
        <v>ok</v>
      </c>
      <c r="V138" s="102" t="str">
        <f t="shared" si="66"/>
        <v>ok</v>
      </c>
      <c r="W138" s="102" t="str">
        <f t="shared" si="67"/>
        <v>ok</v>
      </c>
      <c r="X138" s="102" t="str">
        <f t="shared" si="68"/>
        <v>ok</v>
      </c>
      <c r="Y138" s="102" t="str">
        <f t="shared" si="69"/>
        <v>ok</v>
      </c>
      <c r="Z138" s="102" t="str">
        <f t="shared" si="70"/>
        <v>ok</v>
      </c>
      <c r="AA138" s="102" t="str">
        <f t="shared" si="71"/>
        <v>ok</v>
      </c>
      <c r="AB138" s="102" t="str">
        <f t="shared" si="72"/>
        <v>ok</v>
      </c>
      <c r="AC138" s="102" t="str">
        <f t="shared" si="73"/>
        <v>ok</v>
      </c>
      <c r="AD138" s="102" t="str">
        <f t="shared" si="74"/>
        <v>ok</v>
      </c>
      <c r="AE138" s="102" t="str">
        <f t="shared" si="75"/>
        <v>ok</v>
      </c>
      <c r="AF138" s="103"/>
      <c r="AG138" s="104"/>
      <c r="AH138" s="104"/>
      <c r="AI138" s="104"/>
      <c r="AJ138" s="105" t="s">
        <v>5</v>
      </c>
    </row>
    <row r="139" spans="1:36" s="100" customFormat="1" ht="26.4" x14ac:dyDescent="0.25">
      <c r="A139" s="11">
        <v>126</v>
      </c>
      <c r="B139" s="127" t="str">
        <f t="shared" si="62"/>
        <v>ok</v>
      </c>
      <c r="C139" s="115" t="s">
        <v>128</v>
      </c>
      <c r="D139" s="113" t="s">
        <v>483</v>
      </c>
      <c r="E139" s="113" t="s">
        <v>484</v>
      </c>
      <c r="F139" s="111" t="s">
        <v>132</v>
      </c>
      <c r="G139" s="110"/>
      <c r="H139" s="113" t="s">
        <v>121</v>
      </c>
      <c r="I139" s="95" t="s">
        <v>469</v>
      </c>
      <c r="J139" s="95" t="s">
        <v>218</v>
      </c>
      <c r="K139" s="95" t="s">
        <v>470</v>
      </c>
      <c r="L139" s="126" t="s">
        <v>471</v>
      </c>
      <c r="M139" s="110"/>
      <c r="N139" s="110"/>
      <c r="O139" s="110"/>
      <c r="P139" s="109"/>
      <c r="Q139" s="101"/>
      <c r="R139" s="102" t="str">
        <f t="shared" si="63"/>
        <v>ok</v>
      </c>
      <c r="S139" s="102" t="str">
        <f t="shared" si="61"/>
        <v>ok</v>
      </c>
      <c r="T139" s="102" t="str">
        <f t="shared" si="64"/>
        <v>ok</v>
      </c>
      <c r="U139" s="102" t="str">
        <f t="shared" si="65"/>
        <v>ok</v>
      </c>
      <c r="V139" s="102" t="str">
        <f t="shared" si="66"/>
        <v>ok</v>
      </c>
      <c r="W139" s="102" t="str">
        <f t="shared" si="67"/>
        <v>ok</v>
      </c>
      <c r="X139" s="102" t="str">
        <f t="shared" si="68"/>
        <v>ok</v>
      </c>
      <c r="Y139" s="102" t="str">
        <f t="shared" si="69"/>
        <v>ok</v>
      </c>
      <c r="Z139" s="102" t="str">
        <f t="shared" si="70"/>
        <v>ok</v>
      </c>
      <c r="AA139" s="102" t="str">
        <f t="shared" si="71"/>
        <v>ok</v>
      </c>
      <c r="AB139" s="102" t="str">
        <f t="shared" si="72"/>
        <v>ok</v>
      </c>
      <c r="AC139" s="102" t="str">
        <f t="shared" si="73"/>
        <v>ok</v>
      </c>
      <c r="AD139" s="102" t="str">
        <f t="shared" si="74"/>
        <v>ok</v>
      </c>
      <c r="AE139" s="102" t="str">
        <f t="shared" si="75"/>
        <v>ok</v>
      </c>
      <c r="AF139" s="103"/>
      <c r="AG139" s="106"/>
      <c r="AH139" s="107"/>
      <c r="AI139" s="107"/>
      <c r="AJ139" s="105" t="s">
        <v>5</v>
      </c>
    </row>
    <row r="140" spans="1:36" s="100" customFormat="1" ht="409.2" x14ac:dyDescent="0.25">
      <c r="A140" s="11">
        <v>127</v>
      </c>
      <c r="B140" s="127" t="str">
        <f t="shared" si="62"/>
        <v>ok</v>
      </c>
      <c r="C140" s="115" t="s">
        <v>117</v>
      </c>
      <c r="D140" s="163" t="s">
        <v>487</v>
      </c>
      <c r="E140" s="163" t="s">
        <v>488</v>
      </c>
      <c r="F140" s="163" t="s">
        <v>489</v>
      </c>
      <c r="G140" s="110"/>
      <c r="H140" s="113" t="s">
        <v>121</v>
      </c>
      <c r="I140" s="113" t="s">
        <v>356</v>
      </c>
      <c r="J140" s="113" t="s">
        <v>218</v>
      </c>
      <c r="K140" s="110" t="s">
        <v>321</v>
      </c>
      <c r="L140" s="109" t="s">
        <v>490</v>
      </c>
      <c r="M140" s="110" t="s">
        <v>125</v>
      </c>
      <c r="N140" s="110"/>
      <c r="O140" s="113" t="s">
        <v>168</v>
      </c>
      <c r="P140" s="115" t="s">
        <v>493</v>
      </c>
      <c r="Q140" s="101"/>
      <c r="R140" s="102" t="str">
        <f t="shared" si="63"/>
        <v>ok</v>
      </c>
      <c r="S140" s="102" t="str">
        <f t="shared" si="61"/>
        <v>ok</v>
      </c>
      <c r="T140" s="102" t="str">
        <f t="shared" si="64"/>
        <v>ok</v>
      </c>
      <c r="U140" s="102" t="str">
        <f t="shared" si="65"/>
        <v>ok</v>
      </c>
      <c r="V140" s="102" t="str">
        <f t="shared" si="66"/>
        <v>ok</v>
      </c>
      <c r="W140" s="102" t="str">
        <f t="shared" si="67"/>
        <v>ok</v>
      </c>
      <c r="X140" s="102" t="str">
        <f t="shared" si="68"/>
        <v>ok</v>
      </c>
      <c r="Y140" s="102" t="str">
        <f t="shared" si="69"/>
        <v>ok</v>
      </c>
      <c r="Z140" s="102" t="str">
        <f t="shared" si="70"/>
        <v>ok</v>
      </c>
      <c r="AA140" s="102" t="str">
        <f t="shared" si="71"/>
        <v>ok</v>
      </c>
      <c r="AB140" s="102" t="str">
        <f t="shared" si="72"/>
        <v>ok</v>
      </c>
      <c r="AC140" s="102" t="str">
        <f t="shared" si="73"/>
        <v>ok</v>
      </c>
      <c r="AD140" s="102" t="str">
        <f t="shared" si="74"/>
        <v>ok</v>
      </c>
      <c r="AE140" s="102" t="str">
        <f t="shared" si="75"/>
        <v>ok</v>
      </c>
      <c r="AF140" s="103"/>
      <c r="AG140" s="104"/>
      <c r="AH140" s="104"/>
      <c r="AI140" s="104"/>
      <c r="AJ140" s="105" t="s">
        <v>5</v>
      </c>
    </row>
    <row r="141" spans="1:36" s="100" customFormat="1" ht="171.6" x14ac:dyDescent="0.25">
      <c r="A141" s="11">
        <v>128</v>
      </c>
      <c r="B141" s="127" t="str">
        <f t="shared" si="62"/>
        <v>ok</v>
      </c>
      <c r="C141" s="115" t="s">
        <v>117</v>
      </c>
      <c r="D141" s="163" t="s">
        <v>487</v>
      </c>
      <c r="E141" s="163" t="s">
        <v>488</v>
      </c>
      <c r="F141" s="163" t="s">
        <v>489</v>
      </c>
      <c r="G141" s="110"/>
      <c r="H141" s="113" t="s">
        <v>121</v>
      </c>
      <c r="I141" s="113" t="s">
        <v>356</v>
      </c>
      <c r="J141" s="113" t="s">
        <v>218</v>
      </c>
      <c r="K141" s="110" t="s">
        <v>491</v>
      </c>
      <c r="L141" s="109" t="s">
        <v>492</v>
      </c>
      <c r="M141" s="110" t="s">
        <v>125</v>
      </c>
      <c r="N141" s="110"/>
      <c r="O141" s="113" t="s">
        <v>168</v>
      </c>
      <c r="P141" s="109" t="s">
        <v>494</v>
      </c>
      <c r="Q141" s="101"/>
      <c r="R141" s="102" t="str">
        <f t="shared" si="63"/>
        <v>ok</v>
      </c>
      <c r="S141" s="102" t="str">
        <f t="shared" si="61"/>
        <v>ok</v>
      </c>
      <c r="T141" s="102" t="str">
        <f t="shared" si="64"/>
        <v>ok</v>
      </c>
      <c r="U141" s="102" t="str">
        <f t="shared" si="65"/>
        <v>ok</v>
      </c>
      <c r="V141" s="102" t="str">
        <f t="shared" si="66"/>
        <v>ok</v>
      </c>
      <c r="W141" s="102" t="str">
        <f t="shared" si="67"/>
        <v>ok</v>
      </c>
      <c r="X141" s="102" t="str">
        <f t="shared" si="68"/>
        <v>ok</v>
      </c>
      <c r="Y141" s="102" t="str">
        <f t="shared" si="69"/>
        <v>ok</v>
      </c>
      <c r="Z141" s="102" t="str">
        <f t="shared" si="70"/>
        <v>ok</v>
      </c>
      <c r="AA141" s="102" t="str">
        <f t="shared" si="71"/>
        <v>ok</v>
      </c>
      <c r="AB141" s="102" t="str">
        <f t="shared" si="72"/>
        <v>ok</v>
      </c>
      <c r="AC141" s="102" t="str">
        <f t="shared" si="73"/>
        <v>ok</v>
      </c>
      <c r="AD141" s="102" t="str">
        <f t="shared" si="74"/>
        <v>ok</v>
      </c>
      <c r="AE141" s="102" t="str">
        <f t="shared" si="75"/>
        <v>ok</v>
      </c>
      <c r="AF141" s="103"/>
      <c r="AG141" s="105"/>
      <c r="AH141" s="103"/>
      <c r="AI141" s="103"/>
      <c r="AJ141" s="105" t="s">
        <v>5</v>
      </c>
    </row>
    <row r="142" spans="1:36" s="100" customFormat="1" ht="79.2" x14ac:dyDescent="0.25">
      <c r="A142" s="11">
        <v>129</v>
      </c>
      <c r="B142" s="127" t="str">
        <f t="shared" si="62"/>
        <v>ok</v>
      </c>
      <c r="C142" s="144" t="s">
        <v>117</v>
      </c>
      <c r="D142" s="164" t="s">
        <v>495</v>
      </c>
      <c r="E142" s="164" t="s">
        <v>496</v>
      </c>
      <c r="F142" s="165" t="s">
        <v>497</v>
      </c>
      <c r="G142" s="166"/>
      <c r="H142" s="166" t="s">
        <v>121</v>
      </c>
      <c r="I142" s="167" t="s">
        <v>177</v>
      </c>
      <c r="J142" s="168" t="s">
        <v>218</v>
      </c>
      <c r="K142" s="169" t="s">
        <v>498</v>
      </c>
      <c r="L142" s="170" t="s">
        <v>499</v>
      </c>
      <c r="M142" s="169" t="s">
        <v>125</v>
      </c>
      <c r="N142" s="169"/>
      <c r="O142" s="168" t="s">
        <v>500</v>
      </c>
      <c r="P142" s="171" t="s">
        <v>501</v>
      </c>
      <c r="Q142" s="101"/>
      <c r="R142" s="102" t="str">
        <f t="shared" si="63"/>
        <v>ok</v>
      </c>
      <c r="S142" s="102" t="str">
        <f t="shared" si="61"/>
        <v>ok</v>
      </c>
      <c r="T142" s="102" t="str">
        <f t="shared" si="64"/>
        <v>ok</v>
      </c>
      <c r="U142" s="102" t="str">
        <f t="shared" si="65"/>
        <v>ok</v>
      </c>
      <c r="V142" s="102" t="str">
        <f t="shared" si="66"/>
        <v>ok</v>
      </c>
      <c r="W142" s="102" t="str">
        <f t="shared" si="67"/>
        <v>ok</v>
      </c>
      <c r="X142" s="102" t="str">
        <f t="shared" si="68"/>
        <v>ok</v>
      </c>
      <c r="Y142" s="102" t="str">
        <f t="shared" si="69"/>
        <v>ok</v>
      </c>
      <c r="Z142" s="102" t="str">
        <f t="shared" si="70"/>
        <v>ok</v>
      </c>
      <c r="AA142" s="102" t="str">
        <f t="shared" si="71"/>
        <v>ok</v>
      </c>
      <c r="AB142" s="102" t="str">
        <f t="shared" si="72"/>
        <v>ok</v>
      </c>
      <c r="AC142" s="102" t="str">
        <f t="shared" si="73"/>
        <v>ok</v>
      </c>
      <c r="AD142" s="102" t="str">
        <f t="shared" si="74"/>
        <v>ok</v>
      </c>
      <c r="AE142" s="102" t="str">
        <f t="shared" si="75"/>
        <v>ok</v>
      </c>
      <c r="AF142" s="103"/>
      <c r="AG142" s="106"/>
      <c r="AH142" s="107"/>
      <c r="AI142" s="107"/>
      <c r="AJ142" s="105" t="s">
        <v>5</v>
      </c>
    </row>
    <row r="143" spans="1:36" s="100" customFormat="1" ht="40.799999999999997" x14ac:dyDescent="0.25">
      <c r="A143" s="11">
        <v>130</v>
      </c>
      <c r="B143" s="127" t="str">
        <f t="shared" si="62"/>
        <v>ok</v>
      </c>
      <c r="C143" s="115" t="s">
        <v>117</v>
      </c>
      <c r="D143" s="122" t="s">
        <v>502</v>
      </c>
      <c r="E143" s="122" t="s">
        <v>503</v>
      </c>
      <c r="F143" s="123" t="s">
        <v>504</v>
      </c>
      <c r="G143" s="172"/>
      <c r="H143" s="172" t="s">
        <v>121</v>
      </c>
      <c r="I143" s="113" t="s">
        <v>237</v>
      </c>
      <c r="J143" s="122" t="s">
        <v>218</v>
      </c>
      <c r="K143" s="173" t="s">
        <v>505</v>
      </c>
      <c r="L143" s="173" t="s">
        <v>506</v>
      </c>
      <c r="M143" s="122" t="s">
        <v>152</v>
      </c>
      <c r="N143" s="172"/>
      <c r="O143" s="172" t="s">
        <v>507</v>
      </c>
      <c r="P143" s="174" t="s">
        <v>508</v>
      </c>
      <c r="Q143" s="101"/>
      <c r="R143" s="102" t="str">
        <f t="shared" si="63"/>
        <v>ok</v>
      </c>
      <c r="S143" s="102" t="str">
        <f t="shared" si="61"/>
        <v>ok</v>
      </c>
      <c r="T143" s="102" t="str">
        <f t="shared" si="64"/>
        <v>ok</v>
      </c>
      <c r="U143" s="102" t="str">
        <f t="shared" si="65"/>
        <v>ok</v>
      </c>
      <c r="V143" s="102" t="str">
        <f t="shared" si="66"/>
        <v>ok</v>
      </c>
      <c r="W143" s="102" t="str">
        <f t="shared" si="67"/>
        <v>ok</v>
      </c>
      <c r="X143" s="102" t="str">
        <f t="shared" si="68"/>
        <v>ok</v>
      </c>
      <c r="Y143" s="102" t="str">
        <f t="shared" si="69"/>
        <v>ok</v>
      </c>
      <c r="Z143" s="102" t="str">
        <f t="shared" si="70"/>
        <v>ok</v>
      </c>
      <c r="AA143" s="102" t="str">
        <f t="shared" si="71"/>
        <v>ok</v>
      </c>
      <c r="AB143" s="102" t="str">
        <f t="shared" si="72"/>
        <v>ok</v>
      </c>
      <c r="AC143" s="102" t="str">
        <f t="shared" si="73"/>
        <v>ok</v>
      </c>
      <c r="AD143" s="102" t="str">
        <f t="shared" si="74"/>
        <v>ok</v>
      </c>
      <c r="AE143" s="102" t="str">
        <f t="shared" si="75"/>
        <v>ok</v>
      </c>
      <c r="AF143" s="103"/>
      <c r="AG143" s="104"/>
      <c r="AH143" s="104"/>
      <c r="AI143" s="104"/>
      <c r="AJ143" s="105" t="s">
        <v>5</v>
      </c>
    </row>
    <row r="144" spans="1:36" s="100" customFormat="1" ht="39.6" x14ac:dyDescent="0.25">
      <c r="A144" s="11">
        <v>131</v>
      </c>
      <c r="B144" s="127" t="str">
        <f t="shared" si="62"/>
        <v>ok</v>
      </c>
      <c r="C144" s="148" t="s">
        <v>128</v>
      </c>
      <c r="D144" s="95" t="s">
        <v>509</v>
      </c>
      <c r="E144" s="95" t="s">
        <v>510</v>
      </c>
      <c r="F144" s="175" t="s">
        <v>132</v>
      </c>
      <c r="G144" s="143"/>
      <c r="H144" s="176" t="s">
        <v>121</v>
      </c>
      <c r="I144" s="95" t="s">
        <v>155</v>
      </c>
      <c r="J144" s="95" t="s">
        <v>218</v>
      </c>
      <c r="K144" s="95" t="s">
        <v>155</v>
      </c>
      <c r="L144" s="126" t="s">
        <v>417</v>
      </c>
      <c r="M144" s="120"/>
      <c r="N144" s="120"/>
      <c r="O144" s="120"/>
      <c r="P144" s="136"/>
      <c r="Q144" s="101"/>
      <c r="R144" s="102" t="str">
        <f t="shared" si="63"/>
        <v>ok</v>
      </c>
      <c r="S144" s="102" t="str">
        <f t="shared" si="61"/>
        <v>ok</v>
      </c>
      <c r="T144" s="102" t="str">
        <f t="shared" si="64"/>
        <v>ok</v>
      </c>
      <c r="U144" s="102" t="str">
        <f t="shared" si="65"/>
        <v>ok</v>
      </c>
      <c r="V144" s="102" t="str">
        <f t="shared" si="66"/>
        <v>ok</v>
      </c>
      <c r="W144" s="102" t="str">
        <f t="shared" si="67"/>
        <v>ok</v>
      </c>
      <c r="X144" s="102" t="str">
        <f t="shared" si="68"/>
        <v>ok</v>
      </c>
      <c r="Y144" s="102" t="str">
        <f t="shared" si="69"/>
        <v>ok</v>
      </c>
      <c r="Z144" s="102" t="str">
        <f t="shared" si="70"/>
        <v>ok</v>
      </c>
      <c r="AA144" s="102" t="str">
        <f t="shared" si="71"/>
        <v>ok</v>
      </c>
      <c r="AB144" s="102" t="str">
        <f t="shared" si="72"/>
        <v>ok</v>
      </c>
      <c r="AC144" s="102" t="str">
        <f t="shared" si="73"/>
        <v>ok</v>
      </c>
      <c r="AD144" s="102" t="str">
        <f t="shared" si="74"/>
        <v>ok</v>
      </c>
      <c r="AE144" s="102" t="str">
        <f t="shared" si="75"/>
        <v>ok</v>
      </c>
      <c r="AF144" s="103"/>
      <c r="AG144" s="105"/>
      <c r="AH144" s="103"/>
      <c r="AI144" s="103"/>
      <c r="AJ144" s="105" t="s">
        <v>5</v>
      </c>
    </row>
    <row r="145" spans="1:36" s="100" customFormat="1" ht="39.6" x14ac:dyDescent="0.25">
      <c r="A145" s="11">
        <v>132</v>
      </c>
      <c r="B145" s="127" t="str">
        <f t="shared" si="62"/>
        <v>ok</v>
      </c>
      <c r="C145" s="177" t="s">
        <v>128</v>
      </c>
      <c r="D145" s="141" t="s">
        <v>509</v>
      </c>
      <c r="E145" s="141" t="s">
        <v>510</v>
      </c>
      <c r="F145" s="178" t="s">
        <v>132</v>
      </c>
      <c r="G145" s="179"/>
      <c r="H145" s="180" t="s">
        <v>121</v>
      </c>
      <c r="I145" s="141" t="s">
        <v>155</v>
      </c>
      <c r="J145" s="141" t="s">
        <v>218</v>
      </c>
      <c r="K145" s="141" t="s">
        <v>511</v>
      </c>
      <c r="L145" s="142" t="s">
        <v>512</v>
      </c>
      <c r="M145" s="118"/>
      <c r="N145" s="118"/>
      <c r="O145" s="118"/>
      <c r="P145" s="109"/>
      <c r="Q145" s="101"/>
      <c r="R145" s="102" t="str">
        <f t="shared" si="63"/>
        <v>ok</v>
      </c>
      <c r="S145" s="102" t="str">
        <f t="shared" si="61"/>
        <v>ok</v>
      </c>
      <c r="T145" s="102" t="str">
        <f t="shared" si="64"/>
        <v>ok</v>
      </c>
      <c r="U145" s="102" t="str">
        <f t="shared" si="65"/>
        <v>ok</v>
      </c>
      <c r="V145" s="102" t="str">
        <f t="shared" si="66"/>
        <v>ok</v>
      </c>
      <c r="W145" s="102" t="str">
        <f t="shared" si="67"/>
        <v>ok</v>
      </c>
      <c r="X145" s="102" t="str">
        <f t="shared" si="68"/>
        <v>ok</v>
      </c>
      <c r="Y145" s="102" t="str">
        <f t="shared" si="69"/>
        <v>ok</v>
      </c>
      <c r="Z145" s="102" t="str">
        <f t="shared" si="70"/>
        <v>ok</v>
      </c>
      <c r="AA145" s="102" t="str">
        <f t="shared" si="71"/>
        <v>ok</v>
      </c>
      <c r="AB145" s="102" t="str">
        <f t="shared" si="72"/>
        <v>ok</v>
      </c>
      <c r="AC145" s="102" t="str">
        <f t="shared" si="73"/>
        <v>ok</v>
      </c>
      <c r="AD145" s="102" t="str">
        <f t="shared" si="74"/>
        <v>ok</v>
      </c>
      <c r="AE145" s="102" t="str">
        <f t="shared" si="75"/>
        <v>ok</v>
      </c>
      <c r="AF145" s="103"/>
      <c r="AG145" s="106"/>
      <c r="AH145" s="107"/>
      <c r="AI145" s="107"/>
      <c r="AJ145" s="105" t="s">
        <v>5</v>
      </c>
    </row>
    <row r="146" spans="1:36" s="100" customFormat="1" ht="105.6" x14ac:dyDescent="0.25">
      <c r="A146" s="11">
        <v>133</v>
      </c>
      <c r="B146" s="127" t="str">
        <f t="shared" si="62"/>
        <v>ok</v>
      </c>
      <c r="C146" s="115" t="s">
        <v>269</v>
      </c>
      <c r="D146" s="138" t="s">
        <v>513</v>
      </c>
      <c r="E146" s="138" t="s">
        <v>514</v>
      </c>
      <c r="F146" s="123" t="s">
        <v>515</v>
      </c>
      <c r="G146" s="139"/>
      <c r="H146" s="139" t="s">
        <v>443</v>
      </c>
      <c r="I146" s="138" t="s">
        <v>356</v>
      </c>
      <c r="J146" s="113" t="s">
        <v>218</v>
      </c>
      <c r="K146" s="113" t="s">
        <v>516</v>
      </c>
      <c r="L146" s="135" t="s">
        <v>517</v>
      </c>
      <c r="M146" s="113" t="s">
        <v>152</v>
      </c>
      <c r="N146" s="110"/>
      <c r="O146" s="113" t="s">
        <v>210</v>
      </c>
      <c r="P146" s="109" t="s">
        <v>517</v>
      </c>
      <c r="Q146" s="101"/>
      <c r="R146" s="102" t="str">
        <f t="shared" si="63"/>
        <v>ok</v>
      </c>
      <c r="S146" s="102" t="str">
        <f t="shared" si="61"/>
        <v>ok</v>
      </c>
      <c r="T146" s="102" t="str">
        <f t="shared" si="64"/>
        <v>ok</v>
      </c>
      <c r="U146" s="102" t="str">
        <f t="shared" si="65"/>
        <v>ok</v>
      </c>
      <c r="V146" s="102" t="str">
        <f t="shared" si="66"/>
        <v>ok</v>
      </c>
      <c r="W146" s="102" t="str">
        <f t="shared" si="67"/>
        <v>ok</v>
      </c>
      <c r="X146" s="102" t="str">
        <f t="shared" si="68"/>
        <v>ok</v>
      </c>
      <c r="Y146" s="102" t="str">
        <f t="shared" si="69"/>
        <v>ok</v>
      </c>
      <c r="Z146" s="102" t="str">
        <f t="shared" si="70"/>
        <v>ok</v>
      </c>
      <c r="AA146" s="102" t="str">
        <f t="shared" si="71"/>
        <v>ok</v>
      </c>
      <c r="AB146" s="102" t="str">
        <f t="shared" si="72"/>
        <v>ok</v>
      </c>
      <c r="AC146" s="102" t="str">
        <f t="shared" si="73"/>
        <v>ok</v>
      </c>
      <c r="AD146" s="102" t="str">
        <f t="shared" si="74"/>
        <v>ok</v>
      </c>
      <c r="AE146" s="102" t="str">
        <f t="shared" si="75"/>
        <v>ok</v>
      </c>
      <c r="AF146" s="103"/>
      <c r="AG146" s="104"/>
      <c r="AH146" s="104"/>
      <c r="AI146" s="104"/>
      <c r="AJ146" s="105" t="s">
        <v>5</v>
      </c>
    </row>
    <row r="147" spans="1:36" s="100" customFormat="1" ht="52.8" x14ac:dyDescent="0.25">
      <c r="A147" s="11">
        <v>134</v>
      </c>
      <c r="B147" s="127" t="str">
        <f t="shared" si="62"/>
        <v>ok</v>
      </c>
      <c r="C147" s="115" t="s">
        <v>117</v>
      </c>
      <c r="D147" s="120" t="s">
        <v>518</v>
      </c>
      <c r="E147" s="110" t="s">
        <v>320</v>
      </c>
      <c r="F147" s="111" t="s">
        <v>519</v>
      </c>
      <c r="G147" s="110"/>
      <c r="H147" s="124" t="s">
        <v>121</v>
      </c>
      <c r="I147" s="124" t="s">
        <v>521</v>
      </c>
      <c r="J147" s="113" t="s">
        <v>218</v>
      </c>
      <c r="K147" s="122" t="s">
        <v>526</v>
      </c>
      <c r="L147" s="140" t="s">
        <v>131</v>
      </c>
      <c r="M147" s="113" t="s">
        <v>125</v>
      </c>
      <c r="N147" s="110"/>
      <c r="O147" s="113" t="s">
        <v>168</v>
      </c>
      <c r="P147" s="113" t="s">
        <v>523</v>
      </c>
      <c r="Q147" s="101"/>
      <c r="R147" s="102" t="str">
        <f t="shared" si="63"/>
        <v>ok</v>
      </c>
      <c r="S147" s="102" t="str">
        <f t="shared" si="61"/>
        <v>ok</v>
      </c>
      <c r="T147" s="102" t="str">
        <f t="shared" si="64"/>
        <v>ok</v>
      </c>
      <c r="U147" s="102" t="str">
        <f t="shared" si="65"/>
        <v>ok</v>
      </c>
      <c r="V147" s="102" t="str">
        <f t="shared" si="66"/>
        <v>ok</v>
      </c>
      <c r="W147" s="102" t="str">
        <f t="shared" si="67"/>
        <v>ok</v>
      </c>
      <c r="X147" s="102" t="str">
        <f t="shared" si="68"/>
        <v>ok</v>
      </c>
      <c r="Y147" s="102" t="str">
        <f t="shared" si="69"/>
        <v>ok</v>
      </c>
      <c r="Z147" s="102" t="str">
        <f t="shared" si="70"/>
        <v>ok</v>
      </c>
      <c r="AA147" s="102" t="str">
        <f t="shared" si="71"/>
        <v>ok</v>
      </c>
      <c r="AB147" s="102" t="str">
        <f t="shared" si="72"/>
        <v>ok</v>
      </c>
      <c r="AC147" s="102" t="str">
        <f t="shared" si="73"/>
        <v>ok</v>
      </c>
      <c r="AD147" s="102" t="str">
        <f t="shared" si="74"/>
        <v>ok</v>
      </c>
      <c r="AE147" s="102" t="str">
        <f t="shared" si="75"/>
        <v>ok</v>
      </c>
      <c r="AF147" s="103"/>
      <c r="AG147" s="105"/>
      <c r="AH147" s="103"/>
      <c r="AI147" s="103"/>
      <c r="AJ147" s="105" t="s">
        <v>5</v>
      </c>
    </row>
    <row r="148" spans="1:36" s="100" customFormat="1" ht="39.6" x14ac:dyDescent="0.25">
      <c r="A148" s="11">
        <v>135</v>
      </c>
      <c r="B148" s="127" t="str">
        <f t="shared" si="62"/>
        <v>ok</v>
      </c>
      <c r="C148" s="115" t="s">
        <v>117</v>
      </c>
      <c r="D148" s="120" t="s">
        <v>518</v>
      </c>
      <c r="E148" s="110" t="s">
        <v>320</v>
      </c>
      <c r="F148" s="111" t="s">
        <v>519</v>
      </c>
      <c r="G148" s="110"/>
      <c r="H148" s="124" t="s">
        <v>121</v>
      </c>
      <c r="I148" s="113" t="s">
        <v>155</v>
      </c>
      <c r="J148" s="113" t="s">
        <v>218</v>
      </c>
      <c r="K148" s="137">
        <v>855</v>
      </c>
      <c r="L148" s="140" t="s">
        <v>131</v>
      </c>
      <c r="M148" s="113" t="s">
        <v>125</v>
      </c>
      <c r="N148" s="110"/>
      <c r="O148" s="113" t="s">
        <v>168</v>
      </c>
      <c r="P148" s="113" t="s">
        <v>524</v>
      </c>
      <c r="Q148" s="101"/>
      <c r="R148" s="102" t="str">
        <f t="shared" si="63"/>
        <v>ok</v>
      </c>
      <c r="S148" s="102" t="str">
        <f t="shared" si="61"/>
        <v>ok</v>
      </c>
      <c r="T148" s="102" t="str">
        <f t="shared" si="64"/>
        <v>ok</v>
      </c>
      <c r="U148" s="102" t="str">
        <f t="shared" si="65"/>
        <v>ok</v>
      </c>
      <c r="V148" s="102" t="str">
        <f t="shared" si="66"/>
        <v>ok</v>
      </c>
      <c r="W148" s="102" t="str">
        <f t="shared" si="67"/>
        <v>ok</v>
      </c>
      <c r="X148" s="102" t="str">
        <f t="shared" si="68"/>
        <v>ok</v>
      </c>
      <c r="Y148" s="102" t="str">
        <f t="shared" si="69"/>
        <v>ok</v>
      </c>
      <c r="Z148" s="102" t="str">
        <f t="shared" si="70"/>
        <v>ok</v>
      </c>
      <c r="AA148" s="102" t="str">
        <f t="shared" si="71"/>
        <v>ok</v>
      </c>
      <c r="AB148" s="102" t="str">
        <f t="shared" si="72"/>
        <v>ok</v>
      </c>
      <c r="AC148" s="102" t="str">
        <f t="shared" si="73"/>
        <v>ok</v>
      </c>
      <c r="AD148" s="102" t="str">
        <f t="shared" si="74"/>
        <v>ok</v>
      </c>
      <c r="AE148" s="102" t="str">
        <f t="shared" si="75"/>
        <v>ok</v>
      </c>
      <c r="AF148" s="103"/>
      <c r="AG148" s="106"/>
      <c r="AH148" s="107"/>
      <c r="AI148" s="107"/>
      <c r="AJ148" s="105" t="s">
        <v>5</v>
      </c>
    </row>
    <row r="149" spans="1:36" s="100" customFormat="1" ht="52.8" x14ac:dyDescent="0.25">
      <c r="A149" s="11">
        <v>136</v>
      </c>
      <c r="B149" s="127" t="str">
        <f t="shared" si="62"/>
        <v>ok</v>
      </c>
      <c r="C149" s="115" t="s">
        <v>117</v>
      </c>
      <c r="D149" s="120" t="s">
        <v>518</v>
      </c>
      <c r="E149" s="110" t="s">
        <v>320</v>
      </c>
      <c r="F149" s="111" t="s">
        <v>519</v>
      </c>
      <c r="G149" s="110"/>
      <c r="H149" s="113" t="s">
        <v>121</v>
      </c>
      <c r="I149" s="113" t="s">
        <v>520</v>
      </c>
      <c r="J149" s="113" t="s">
        <v>218</v>
      </c>
      <c r="K149" s="113" t="s">
        <v>528</v>
      </c>
      <c r="L149" s="140" t="s">
        <v>527</v>
      </c>
      <c r="M149" s="113" t="s">
        <v>125</v>
      </c>
      <c r="N149" s="110"/>
      <c r="O149" s="113" t="s">
        <v>168</v>
      </c>
      <c r="P149" s="115" t="s">
        <v>529</v>
      </c>
      <c r="Q149" s="101"/>
      <c r="R149" s="102" t="str">
        <f t="shared" si="63"/>
        <v>ok</v>
      </c>
      <c r="S149" s="102" t="str">
        <f t="shared" si="61"/>
        <v>ok</v>
      </c>
      <c r="T149" s="102" t="str">
        <f t="shared" si="64"/>
        <v>ok</v>
      </c>
      <c r="U149" s="102" t="str">
        <f t="shared" si="65"/>
        <v>ok</v>
      </c>
      <c r="V149" s="102" t="str">
        <f t="shared" si="66"/>
        <v>ok</v>
      </c>
      <c r="W149" s="102" t="str">
        <f t="shared" si="67"/>
        <v>ok</v>
      </c>
      <c r="X149" s="102" t="str">
        <f t="shared" si="68"/>
        <v>ok</v>
      </c>
      <c r="Y149" s="102" t="str">
        <f t="shared" si="69"/>
        <v>ok</v>
      </c>
      <c r="Z149" s="102" t="str">
        <f t="shared" si="70"/>
        <v>ok</v>
      </c>
      <c r="AA149" s="102" t="str">
        <f t="shared" si="71"/>
        <v>ok</v>
      </c>
      <c r="AB149" s="102" t="str">
        <f t="shared" si="72"/>
        <v>ok</v>
      </c>
      <c r="AC149" s="102" t="str">
        <f t="shared" si="73"/>
        <v>ok</v>
      </c>
      <c r="AD149" s="102" t="str">
        <f t="shared" si="74"/>
        <v>ok</v>
      </c>
      <c r="AE149" s="102" t="str">
        <f t="shared" si="75"/>
        <v>ok</v>
      </c>
      <c r="AF149" s="103"/>
      <c r="AG149" s="104"/>
      <c r="AH149" s="104"/>
      <c r="AI149" s="104"/>
      <c r="AJ149" s="105" t="s">
        <v>5</v>
      </c>
    </row>
    <row r="150" spans="1:36" s="100" customFormat="1" ht="52.8" x14ac:dyDescent="0.25">
      <c r="A150" s="11">
        <v>137</v>
      </c>
      <c r="B150" s="127" t="str">
        <f t="shared" si="62"/>
        <v>ok</v>
      </c>
      <c r="C150" s="115" t="s">
        <v>117</v>
      </c>
      <c r="D150" s="113" t="s">
        <v>518</v>
      </c>
      <c r="E150" s="113" t="s">
        <v>320</v>
      </c>
      <c r="F150" s="111" t="s">
        <v>519</v>
      </c>
      <c r="G150" s="110"/>
      <c r="H150" s="113" t="s">
        <v>121</v>
      </c>
      <c r="I150" s="113" t="s">
        <v>521</v>
      </c>
      <c r="J150" s="113" t="s">
        <v>218</v>
      </c>
      <c r="K150" s="113" t="s">
        <v>525</v>
      </c>
      <c r="L150" s="115" t="s">
        <v>131</v>
      </c>
      <c r="M150" s="113" t="s">
        <v>125</v>
      </c>
      <c r="N150" s="110"/>
      <c r="O150" s="113" t="s">
        <v>168</v>
      </c>
      <c r="P150" s="115" t="s">
        <v>522</v>
      </c>
      <c r="Q150" s="101"/>
      <c r="R150" s="102" t="str">
        <f t="shared" si="63"/>
        <v>ok</v>
      </c>
      <c r="S150" s="102" t="str">
        <f t="shared" si="61"/>
        <v>ok</v>
      </c>
      <c r="T150" s="102" t="str">
        <f t="shared" si="64"/>
        <v>ok</v>
      </c>
      <c r="U150" s="102" t="str">
        <f t="shared" si="65"/>
        <v>ok</v>
      </c>
      <c r="V150" s="102" t="str">
        <f t="shared" si="66"/>
        <v>ok</v>
      </c>
      <c r="W150" s="102" t="str">
        <f t="shared" si="67"/>
        <v>ok</v>
      </c>
      <c r="X150" s="102" t="str">
        <f t="shared" si="68"/>
        <v>ok</v>
      </c>
      <c r="Y150" s="102" t="str">
        <f t="shared" si="69"/>
        <v>ok</v>
      </c>
      <c r="Z150" s="102" t="str">
        <f t="shared" si="70"/>
        <v>ok</v>
      </c>
      <c r="AA150" s="102" t="str">
        <f t="shared" si="71"/>
        <v>ok</v>
      </c>
      <c r="AB150" s="102" t="str">
        <f t="shared" si="72"/>
        <v>ok</v>
      </c>
      <c r="AC150" s="102" t="str">
        <f t="shared" si="73"/>
        <v>ok</v>
      </c>
      <c r="AD150" s="102" t="str">
        <f t="shared" si="74"/>
        <v>ok</v>
      </c>
      <c r="AE150" s="102" t="str">
        <f t="shared" si="75"/>
        <v>ok</v>
      </c>
      <c r="AF150" s="103"/>
      <c r="AG150" s="105"/>
      <c r="AH150" s="103"/>
      <c r="AI150" s="103"/>
      <c r="AJ150" s="105" t="s">
        <v>5</v>
      </c>
    </row>
    <row r="151" spans="1:36" s="100" customFormat="1" ht="66" x14ac:dyDescent="0.25">
      <c r="A151" s="11">
        <v>138</v>
      </c>
      <c r="B151" s="127" t="str">
        <f t="shared" si="62"/>
        <v>ok</v>
      </c>
      <c r="C151" s="115" t="s">
        <v>117</v>
      </c>
      <c r="D151" s="113" t="s">
        <v>530</v>
      </c>
      <c r="E151" s="113" t="s">
        <v>531</v>
      </c>
      <c r="F151" s="111" t="s">
        <v>532</v>
      </c>
      <c r="G151" s="110"/>
      <c r="H151" s="113" t="s">
        <v>121</v>
      </c>
      <c r="I151" s="110" t="s">
        <v>356</v>
      </c>
      <c r="J151" s="110" t="s">
        <v>218</v>
      </c>
      <c r="K151" s="110" t="s">
        <v>469</v>
      </c>
      <c r="L151" s="115" t="s">
        <v>131</v>
      </c>
      <c r="M151" s="110" t="s">
        <v>152</v>
      </c>
      <c r="N151" s="110"/>
      <c r="O151" s="110" t="s">
        <v>210</v>
      </c>
      <c r="P151" s="115" t="s">
        <v>533</v>
      </c>
      <c r="Q151" s="101"/>
      <c r="R151" s="102" t="str">
        <f t="shared" si="63"/>
        <v>ok</v>
      </c>
      <c r="S151" s="102" t="str">
        <f t="shared" si="61"/>
        <v>ok</v>
      </c>
      <c r="T151" s="102" t="str">
        <f t="shared" si="64"/>
        <v>ok</v>
      </c>
      <c r="U151" s="102" t="str">
        <f t="shared" si="65"/>
        <v>ok</v>
      </c>
      <c r="V151" s="102" t="str">
        <f t="shared" si="66"/>
        <v>ok</v>
      </c>
      <c r="W151" s="102" t="str">
        <f t="shared" si="67"/>
        <v>ok</v>
      </c>
      <c r="X151" s="102" t="str">
        <f t="shared" si="68"/>
        <v>ok</v>
      </c>
      <c r="Y151" s="102" t="str">
        <f t="shared" si="69"/>
        <v>ok</v>
      </c>
      <c r="Z151" s="102" t="str">
        <f t="shared" si="70"/>
        <v>ok</v>
      </c>
      <c r="AA151" s="102" t="str">
        <f t="shared" si="71"/>
        <v>ok</v>
      </c>
      <c r="AB151" s="102" t="str">
        <f t="shared" si="72"/>
        <v>ok</v>
      </c>
      <c r="AC151" s="102" t="str">
        <f t="shared" si="73"/>
        <v>ok</v>
      </c>
      <c r="AD151" s="102" t="str">
        <f t="shared" si="74"/>
        <v>ok</v>
      </c>
      <c r="AE151" s="102" t="str">
        <f t="shared" si="75"/>
        <v>ok</v>
      </c>
      <c r="AF151" s="103"/>
      <c r="AG151" s="106"/>
      <c r="AH151" s="107"/>
      <c r="AI151" s="107"/>
      <c r="AJ151" s="105" t="s">
        <v>5</v>
      </c>
    </row>
    <row r="152" spans="1:36" s="100" customFormat="1" ht="26.4" x14ac:dyDescent="0.25">
      <c r="A152" s="11">
        <v>139</v>
      </c>
      <c r="B152" s="127" t="str">
        <f t="shared" si="62"/>
        <v>ok</v>
      </c>
      <c r="C152" s="116" t="s">
        <v>128</v>
      </c>
      <c r="D152" s="138" t="s">
        <v>534</v>
      </c>
      <c r="E152" s="138" t="s">
        <v>510</v>
      </c>
      <c r="F152" s="123" t="s">
        <v>535</v>
      </c>
      <c r="G152" s="139"/>
      <c r="H152" s="139" t="s">
        <v>443</v>
      </c>
      <c r="I152" s="138" t="s">
        <v>171</v>
      </c>
      <c r="J152" s="113" t="s">
        <v>218</v>
      </c>
      <c r="K152" s="113" t="s">
        <v>211</v>
      </c>
      <c r="L152" s="115" t="s">
        <v>131</v>
      </c>
      <c r="M152" s="110"/>
      <c r="N152" s="110"/>
      <c r="O152" s="110"/>
      <c r="P152" s="109"/>
      <c r="Q152" s="101"/>
      <c r="R152" s="102" t="str">
        <f t="shared" si="63"/>
        <v>ok</v>
      </c>
      <c r="S152" s="102" t="str">
        <f t="shared" si="61"/>
        <v>ok</v>
      </c>
      <c r="T152" s="102" t="str">
        <f t="shared" si="64"/>
        <v>ok</v>
      </c>
      <c r="U152" s="102" t="str">
        <f t="shared" si="65"/>
        <v>ok</v>
      </c>
      <c r="V152" s="102" t="str">
        <f t="shared" si="66"/>
        <v>ok</v>
      </c>
      <c r="W152" s="102" t="str">
        <f t="shared" si="67"/>
        <v>ok</v>
      </c>
      <c r="X152" s="102" t="str">
        <f t="shared" si="68"/>
        <v>ok</v>
      </c>
      <c r="Y152" s="102" t="str">
        <f t="shared" si="69"/>
        <v>ok</v>
      </c>
      <c r="Z152" s="102" t="str">
        <f t="shared" si="70"/>
        <v>ok</v>
      </c>
      <c r="AA152" s="102" t="str">
        <f t="shared" si="71"/>
        <v>ok</v>
      </c>
      <c r="AB152" s="102" t="str">
        <f t="shared" si="72"/>
        <v>ok</v>
      </c>
      <c r="AC152" s="102" t="str">
        <f t="shared" si="73"/>
        <v>ok</v>
      </c>
      <c r="AD152" s="102" t="str">
        <f t="shared" si="74"/>
        <v>ok</v>
      </c>
      <c r="AE152" s="102" t="str">
        <f t="shared" si="75"/>
        <v>ok</v>
      </c>
      <c r="AF152" s="103"/>
      <c r="AG152" s="104"/>
      <c r="AH152" s="104"/>
      <c r="AI152" s="104"/>
      <c r="AJ152" s="105" t="s">
        <v>5</v>
      </c>
    </row>
    <row r="153" spans="1:36" s="100" customFormat="1" ht="39.6" x14ac:dyDescent="0.25">
      <c r="A153" s="11">
        <v>140</v>
      </c>
      <c r="B153" s="127" t="str">
        <f t="shared" si="62"/>
        <v>ok</v>
      </c>
      <c r="C153" s="184" t="s">
        <v>128</v>
      </c>
      <c r="D153" s="138" t="s">
        <v>534</v>
      </c>
      <c r="E153" s="138" t="s">
        <v>510</v>
      </c>
      <c r="F153" s="123" t="s">
        <v>535</v>
      </c>
      <c r="G153" s="139"/>
      <c r="H153" s="139" t="s">
        <v>443</v>
      </c>
      <c r="I153" s="138" t="s">
        <v>171</v>
      </c>
      <c r="J153" s="113" t="s">
        <v>218</v>
      </c>
      <c r="K153" s="113" t="s">
        <v>211</v>
      </c>
      <c r="L153" s="109" t="s">
        <v>536</v>
      </c>
      <c r="M153" s="120"/>
      <c r="N153" s="120"/>
      <c r="O153" s="120"/>
      <c r="P153" s="136"/>
      <c r="Q153" s="101"/>
      <c r="R153" s="102" t="str">
        <f t="shared" si="63"/>
        <v>ok</v>
      </c>
      <c r="S153" s="102" t="str">
        <f t="shared" si="61"/>
        <v>ok</v>
      </c>
      <c r="T153" s="102" t="str">
        <f t="shared" si="64"/>
        <v>ok</v>
      </c>
      <c r="U153" s="102" t="str">
        <f t="shared" si="65"/>
        <v>ok</v>
      </c>
      <c r="V153" s="102" t="str">
        <f t="shared" si="66"/>
        <v>ok</v>
      </c>
      <c r="W153" s="102" t="str">
        <f t="shared" si="67"/>
        <v>ok</v>
      </c>
      <c r="X153" s="102" t="str">
        <f t="shared" si="68"/>
        <v>ok</v>
      </c>
      <c r="Y153" s="102" t="str">
        <f t="shared" si="69"/>
        <v>ok</v>
      </c>
      <c r="Z153" s="102" t="str">
        <f t="shared" si="70"/>
        <v>ok</v>
      </c>
      <c r="AA153" s="102" t="str">
        <f t="shared" si="71"/>
        <v>ok</v>
      </c>
      <c r="AB153" s="102" t="str">
        <f t="shared" si="72"/>
        <v>ok</v>
      </c>
      <c r="AC153" s="102" t="str">
        <f t="shared" si="73"/>
        <v>ok</v>
      </c>
      <c r="AD153" s="102" t="str">
        <f t="shared" si="74"/>
        <v>ok</v>
      </c>
      <c r="AE153" s="102" t="str">
        <f t="shared" si="75"/>
        <v>ok</v>
      </c>
      <c r="AF153" s="103"/>
      <c r="AG153" s="105"/>
      <c r="AH153" s="103"/>
      <c r="AI153" s="103"/>
      <c r="AJ153" s="105" t="s">
        <v>5</v>
      </c>
    </row>
    <row r="154" spans="1:36" s="100" customFormat="1" ht="26.4" x14ac:dyDescent="0.25">
      <c r="A154" s="11">
        <v>141</v>
      </c>
      <c r="B154" s="127" t="str">
        <f t="shared" si="62"/>
        <v>ok</v>
      </c>
      <c r="C154" s="116" t="s">
        <v>128</v>
      </c>
      <c r="D154" s="138" t="s">
        <v>534</v>
      </c>
      <c r="E154" s="138" t="s">
        <v>510</v>
      </c>
      <c r="F154" s="123" t="s">
        <v>535</v>
      </c>
      <c r="G154" s="139"/>
      <c r="H154" s="139" t="s">
        <v>443</v>
      </c>
      <c r="I154" s="138" t="s">
        <v>171</v>
      </c>
      <c r="J154" s="113" t="s">
        <v>218</v>
      </c>
      <c r="K154" s="113" t="s">
        <v>537</v>
      </c>
      <c r="L154" s="115" t="s">
        <v>131</v>
      </c>
      <c r="M154" s="110"/>
      <c r="N154" s="110"/>
      <c r="O154" s="110"/>
      <c r="P154" s="109"/>
      <c r="Q154" s="101"/>
      <c r="R154" s="102" t="str">
        <f t="shared" si="63"/>
        <v>ok</v>
      </c>
      <c r="S154" s="102" t="str">
        <f t="shared" si="61"/>
        <v>ok</v>
      </c>
      <c r="T154" s="102" t="str">
        <f t="shared" si="64"/>
        <v>ok</v>
      </c>
      <c r="U154" s="102" t="str">
        <f t="shared" si="65"/>
        <v>ok</v>
      </c>
      <c r="V154" s="102" t="str">
        <f t="shared" si="66"/>
        <v>ok</v>
      </c>
      <c r="W154" s="102" t="str">
        <f t="shared" si="67"/>
        <v>ok</v>
      </c>
      <c r="X154" s="102" t="str">
        <f t="shared" si="68"/>
        <v>ok</v>
      </c>
      <c r="Y154" s="102" t="str">
        <f t="shared" si="69"/>
        <v>ok</v>
      </c>
      <c r="Z154" s="102" t="str">
        <f t="shared" si="70"/>
        <v>ok</v>
      </c>
      <c r="AA154" s="102" t="str">
        <f t="shared" si="71"/>
        <v>ok</v>
      </c>
      <c r="AB154" s="102" t="str">
        <f t="shared" si="72"/>
        <v>ok</v>
      </c>
      <c r="AC154" s="102" t="str">
        <f t="shared" si="73"/>
        <v>ok</v>
      </c>
      <c r="AD154" s="102" t="str">
        <f t="shared" si="74"/>
        <v>ok</v>
      </c>
      <c r="AE154" s="102" t="str">
        <f t="shared" si="75"/>
        <v>ok</v>
      </c>
      <c r="AF154" s="103"/>
      <c r="AG154" s="106"/>
      <c r="AH154" s="107"/>
      <c r="AI154" s="107"/>
      <c r="AJ154" s="105" t="s">
        <v>5</v>
      </c>
    </row>
    <row r="155" spans="1:36" s="100" customFormat="1" ht="79.2" x14ac:dyDescent="0.25">
      <c r="A155" s="11">
        <v>142</v>
      </c>
      <c r="B155" s="127" t="str">
        <f t="shared" si="62"/>
        <v>ok</v>
      </c>
      <c r="C155" s="116" t="s">
        <v>269</v>
      </c>
      <c r="D155" s="138" t="s">
        <v>534</v>
      </c>
      <c r="E155" s="138" t="s">
        <v>510</v>
      </c>
      <c r="F155" s="123" t="s">
        <v>535</v>
      </c>
      <c r="G155" s="139"/>
      <c r="H155" s="139" t="s">
        <v>443</v>
      </c>
      <c r="I155" s="138" t="s">
        <v>171</v>
      </c>
      <c r="J155" s="113" t="s">
        <v>218</v>
      </c>
      <c r="K155" s="110" t="s">
        <v>538</v>
      </c>
      <c r="L155" s="115" t="s">
        <v>131</v>
      </c>
      <c r="M155" s="113" t="s">
        <v>125</v>
      </c>
      <c r="N155" s="110"/>
      <c r="O155" s="113" t="s">
        <v>539</v>
      </c>
      <c r="P155" s="115" t="s">
        <v>540</v>
      </c>
      <c r="Q155" s="101"/>
      <c r="R155" s="102" t="str">
        <f t="shared" si="63"/>
        <v>ok</v>
      </c>
      <c r="S155" s="102" t="str">
        <f t="shared" si="61"/>
        <v>ok</v>
      </c>
      <c r="T155" s="102" t="str">
        <f t="shared" si="64"/>
        <v>ok</v>
      </c>
      <c r="U155" s="102" t="str">
        <f t="shared" si="65"/>
        <v>ok</v>
      </c>
      <c r="V155" s="102" t="str">
        <f t="shared" si="66"/>
        <v>ok</v>
      </c>
      <c r="W155" s="102" t="str">
        <f t="shared" si="67"/>
        <v>ok</v>
      </c>
      <c r="X155" s="102" t="str">
        <f t="shared" si="68"/>
        <v>ok</v>
      </c>
      <c r="Y155" s="102" t="str">
        <f t="shared" si="69"/>
        <v>ok</v>
      </c>
      <c r="Z155" s="102" t="str">
        <f t="shared" si="70"/>
        <v>ok</v>
      </c>
      <c r="AA155" s="102" t="str">
        <f t="shared" si="71"/>
        <v>ok</v>
      </c>
      <c r="AB155" s="102" t="str">
        <f t="shared" si="72"/>
        <v>ok</v>
      </c>
      <c r="AC155" s="102" t="str">
        <f t="shared" si="73"/>
        <v>ok</v>
      </c>
      <c r="AD155" s="102" t="str">
        <f t="shared" si="74"/>
        <v>ok</v>
      </c>
      <c r="AE155" s="102" t="str">
        <f t="shared" si="75"/>
        <v>ok</v>
      </c>
      <c r="AF155" s="103"/>
      <c r="AG155" s="104"/>
      <c r="AH155" s="104"/>
      <c r="AI155" s="104"/>
      <c r="AJ155" s="105" t="s">
        <v>5</v>
      </c>
    </row>
    <row r="156" spans="1:36" s="100" customFormat="1" ht="79.2" x14ac:dyDescent="0.25">
      <c r="A156" s="11">
        <v>143</v>
      </c>
      <c r="B156" s="127" t="str">
        <f t="shared" si="62"/>
        <v>ok</v>
      </c>
      <c r="C156" s="116" t="s">
        <v>269</v>
      </c>
      <c r="D156" s="138" t="s">
        <v>534</v>
      </c>
      <c r="E156" s="138" t="s">
        <v>510</v>
      </c>
      <c r="F156" s="123" t="s">
        <v>535</v>
      </c>
      <c r="G156" s="139"/>
      <c r="H156" s="139" t="s">
        <v>443</v>
      </c>
      <c r="I156" s="138" t="s">
        <v>171</v>
      </c>
      <c r="J156" s="113" t="s">
        <v>218</v>
      </c>
      <c r="K156" s="113" t="s">
        <v>542</v>
      </c>
      <c r="L156" s="115" t="s">
        <v>131</v>
      </c>
      <c r="M156" s="113" t="s">
        <v>152</v>
      </c>
      <c r="N156" s="110"/>
      <c r="O156" s="113" t="s">
        <v>210</v>
      </c>
      <c r="P156" s="115" t="s">
        <v>543</v>
      </c>
      <c r="Q156" s="101"/>
      <c r="R156" s="102" t="str">
        <f t="shared" si="63"/>
        <v>ok</v>
      </c>
      <c r="S156" s="102" t="str">
        <f t="shared" si="61"/>
        <v>ok</v>
      </c>
      <c r="T156" s="102" t="str">
        <f t="shared" si="64"/>
        <v>ok</v>
      </c>
      <c r="U156" s="102" t="str">
        <f t="shared" si="65"/>
        <v>ok</v>
      </c>
      <c r="V156" s="102" t="str">
        <f t="shared" si="66"/>
        <v>ok</v>
      </c>
      <c r="W156" s="102" t="str">
        <f t="shared" si="67"/>
        <v>ok</v>
      </c>
      <c r="X156" s="102" t="str">
        <f t="shared" si="68"/>
        <v>ok</v>
      </c>
      <c r="Y156" s="102" t="str">
        <f t="shared" si="69"/>
        <v>ok</v>
      </c>
      <c r="Z156" s="102" t="str">
        <f t="shared" si="70"/>
        <v>ok</v>
      </c>
      <c r="AA156" s="102" t="str">
        <f t="shared" si="71"/>
        <v>ok</v>
      </c>
      <c r="AB156" s="102" t="str">
        <f t="shared" si="72"/>
        <v>ok</v>
      </c>
      <c r="AC156" s="102" t="str">
        <f t="shared" si="73"/>
        <v>ok</v>
      </c>
      <c r="AD156" s="102" t="str">
        <f t="shared" si="74"/>
        <v>ok</v>
      </c>
      <c r="AE156" s="102" t="str">
        <f t="shared" si="75"/>
        <v>ok</v>
      </c>
      <c r="AF156" s="103"/>
      <c r="AG156" s="106"/>
      <c r="AH156" s="107"/>
      <c r="AI156" s="107"/>
      <c r="AJ156" s="105" t="s">
        <v>5</v>
      </c>
    </row>
    <row r="157" spans="1:36" s="100" customFormat="1" ht="66" x14ac:dyDescent="0.25">
      <c r="A157" s="11">
        <v>144</v>
      </c>
      <c r="B157" s="127" t="str">
        <f t="shared" si="62"/>
        <v>ok</v>
      </c>
      <c r="C157" s="116" t="s">
        <v>117</v>
      </c>
      <c r="D157" s="138" t="s">
        <v>534</v>
      </c>
      <c r="E157" s="138" t="s">
        <v>510</v>
      </c>
      <c r="F157" s="123" t="s">
        <v>535</v>
      </c>
      <c r="G157" s="139"/>
      <c r="H157" s="139" t="s">
        <v>443</v>
      </c>
      <c r="I157" s="138" t="s">
        <v>171</v>
      </c>
      <c r="J157" s="113" t="s">
        <v>218</v>
      </c>
      <c r="K157" s="110" t="s">
        <v>544</v>
      </c>
      <c r="L157" s="115" t="s">
        <v>131</v>
      </c>
      <c r="M157" s="113" t="s">
        <v>152</v>
      </c>
      <c r="N157" s="110"/>
      <c r="O157" s="113" t="s">
        <v>545</v>
      </c>
      <c r="P157" s="115" t="s">
        <v>131</v>
      </c>
      <c r="Q157" s="101"/>
      <c r="R157" s="102" t="str">
        <f t="shared" si="63"/>
        <v>ok</v>
      </c>
      <c r="S157" s="102" t="str">
        <f t="shared" si="61"/>
        <v>ok</v>
      </c>
      <c r="T157" s="102" t="str">
        <f t="shared" si="64"/>
        <v>ok</v>
      </c>
      <c r="U157" s="102" t="str">
        <f t="shared" si="65"/>
        <v>ok</v>
      </c>
      <c r="V157" s="102" t="str">
        <f t="shared" si="66"/>
        <v>ok</v>
      </c>
      <c r="W157" s="102" t="str">
        <f t="shared" si="67"/>
        <v>ok</v>
      </c>
      <c r="X157" s="102" t="str">
        <f t="shared" si="68"/>
        <v>ok</v>
      </c>
      <c r="Y157" s="102" t="str">
        <f t="shared" si="69"/>
        <v>ok</v>
      </c>
      <c r="Z157" s="102" t="str">
        <f t="shared" si="70"/>
        <v>ok</v>
      </c>
      <c r="AA157" s="102" t="str">
        <f t="shared" si="71"/>
        <v>ok</v>
      </c>
      <c r="AB157" s="102" t="str">
        <f t="shared" si="72"/>
        <v>ok</v>
      </c>
      <c r="AC157" s="102" t="str">
        <f t="shared" si="73"/>
        <v>ok</v>
      </c>
      <c r="AD157" s="102" t="str">
        <f t="shared" si="74"/>
        <v>ok</v>
      </c>
      <c r="AE157" s="102" t="str">
        <f t="shared" si="75"/>
        <v>ok</v>
      </c>
      <c r="AF157" s="103"/>
      <c r="AG157" s="104"/>
      <c r="AH157" s="104"/>
      <c r="AI157" s="104"/>
      <c r="AJ157" s="105" t="s">
        <v>5</v>
      </c>
    </row>
    <row r="158" spans="1:36" s="100" customFormat="1" ht="39.6" x14ac:dyDescent="0.25">
      <c r="A158" s="11">
        <v>145</v>
      </c>
      <c r="B158" s="127" t="str">
        <f t="shared" si="62"/>
        <v>ok</v>
      </c>
      <c r="C158" s="116" t="s">
        <v>117</v>
      </c>
      <c r="D158" s="138" t="s">
        <v>534</v>
      </c>
      <c r="E158" s="138" t="s">
        <v>510</v>
      </c>
      <c r="F158" s="123" t="s">
        <v>535</v>
      </c>
      <c r="G158" s="139"/>
      <c r="H158" s="139" t="s">
        <v>443</v>
      </c>
      <c r="I158" s="138" t="s">
        <v>171</v>
      </c>
      <c r="J158" s="113" t="s">
        <v>218</v>
      </c>
      <c r="K158" s="110" t="s">
        <v>546</v>
      </c>
      <c r="L158" s="115" t="s">
        <v>131</v>
      </c>
      <c r="M158" s="113" t="s">
        <v>152</v>
      </c>
      <c r="N158" s="110"/>
      <c r="O158" s="113" t="s">
        <v>210</v>
      </c>
      <c r="P158" s="115" t="s">
        <v>547</v>
      </c>
      <c r="Q158" s="101"/>
      <c r="R158" s="102" t="str">
        <f t="shared" si="63"/>
        <v>ok</v>
      </c>
      <c r="S158" s="102" t="str">
        <f t="shared" si="61"/>
        <v>ok</v>
      </c>
      <c r="T158" s="102" t="str">
        <f t="shared" si="64"/>
        <v>ok</v>
      </c>
      <c r="U158" s="102" t="str">
        <f t="shared" si="65"/>
        <v>ok</v>
      </c>
      <c r="V158" s="102" t="str">
        <f t="shared" si="66"/>
        <v>ok</v>
      </c>
      <c r="W158" s="102" t="str">
        <f t="shared" si="67"/>
        <v>ok</v>
      </c>
      <c r="X158" s="102" t="str">
        <f t="shared" si="68"/>
        <v>ok</v>
      </c>
      <c r="Y158" s="102" t="str">
        <f t="shared" si="69"/>
        <v>ok</v>
      </c>
      <c r="Z158" s="102" t="str">
        <f t="shared" si="70"/>
        <v>ok</v>
      </c>
      <c r="AA158" s="102" t="str">
        <f t="shared" si="71"/>
        <v>ok</v>
      </c>
      <c r="AB158" s="102" t="str">
        <f t="shared" si="72"/>
        <v>ok</v>
      </c>
      <c r="AC158" s="102" t="str">
        <f t="shared" si="73"/>
        <v>ok</v>
      </c>
      <c r="AD158" s="102" t="str">
        <f t="shared" si="74"/>
        <v>ok</v>
      </c>
      <c r="AE158" s="102" t="str">
        <f t="shared" si="75"/>
        <v>ok</v>
      </c>
      <c r="AF158" s="103"/>
      <c r="AG158" s="105"/>
      <c r="AH158" s="103"/>
      <c r="AI158" s="103"/>
      <c r="AJ158" s="105" t="s">
        <v>5</v>
      </c>
    </row>
    <row r="159" spans="1:36" s="100" customFormat="1" ht="52.8" x14ac:dyDescent="0.25">
      <c r="A159" s="11">
        <v>146</v>
      </c>
      <c r="B159" s="127" t="str">
        <f t="shared" si="62"/>
        <v>ok</v>
      </c>
      <c r="C159" s="116" t="s">
        <v>117</v>
      </c>
      <c r="D159" s="138" t="s">
        <v>534</v>
      </c>
      <c r="E159" s="138" t="s">
        <v>510</v>
      </c>
      <c r="F159" s="123" t="s">
        <v>535</v>
      </c>
      <c r="G159" s="139"/>
      <c r="H159" s="139" t="s">
        <v>443</v>
      </c>
      <c r="I159" s="138" t="s">
        <v>171</v>
      </c>
      <c r="J159" s="113" t="s">
        <v>218</v>
      </c>
      <c r="K159" s="110" t="s">
        <v>548</v>
      </c>
      <c r="L159" s="115" t="s">
        <v>131</v>
      </c>
      <c r="M159" s="113" t="s">
        <v>152</v>
      </c>
      <c r="N159" s="110"/>
      <c r="O159" s="113" t="s">
        <v>210</v>
      </c>
      <c r="P159" s="115" t="s">
        <v>549</v>
      </c>
      <c r="Q159" s="101"/>
      <c r="R159" s="102" t="str">
        <f t="shared" si="63"/>
        <v>ok</v>
      </c>
      <c r="S159" s="102" t="str">
        <f t="shared" si="61"/>
        <v>ok</v>
      </c>
      <c r="T159" s="102" t="str">
        <f t="shared" si="64"/>
        <v>ok</v>
      </c>
      <c r="U159" s="102" t="str">
        <f t="shared" si="65"/>
        <v>ok</v>
      </c>
      <c r="V159" s="102" t="str">
        <f t="shared" si="66"/>
        <v>ok</v>
      </c>
      <c r="W159" s="102" t="str">
        <f t="shared" si="67"/>
        <v>ok</v>
      </c>
      <c r="X159" s="102" t="str">
        <f t="shared" si="68"/>
        <v>ok</v>
      </c>
      <c r="Y159" s="102" t="str">
        <f t="shared" si="69"/>
        <v>ok</v>
      </c>
      <c r="Z159" s="102" t="str">
        <f t="shared" si="70"/>
        <v>ok</v>
      </c>
      <c r="AA159" s="102" t="str">
        <f t="shared" si="71"/>
        <v>ok</v>
      </c>
      <c r="AB159" s="102" t="str">
        <f t="shared" si="72"/>
        <v>ok</v>
      </c>
      <c r="AC159" s="102" t="str">
        <f t="shared" si="73"/>
        <v>ok</v>
      </c>
      <c r="AD159" s="102" t="str">
        <f t="shared" si="74"/>
        <v>ok</v>
      </c>
      <c r="AE159" s="102" t="str">
        <f t="shared" si="75"/>
        <v>ok</v>
      </c>
      <c r="AF159" s="103"/>
      <c r="AG159" s="106"/>
      <c r="AH159" s="107"/>
      <c r="AI159" s="107"/>
      <c r="AJ159" s="105" t="s">
        <v>5</v>
      </c>
    </row>
    <row r="160" spans="1:36" s="100" customFormat="1" ht="52.8" x14ac:dyDescent="0.25">
      <c r="A160" s="11">
        <v>147</v>
      </c>
      <c r="B160" s="127" t="str">
        <f t="shared" si="62"/>
        <v>ok</v>
      </c>
      <c r="C160" s="116" t="s">
        <v>117</v>
      </c>
      <c r="D160" s="138" t="s">
        <v>534</v>
      </c>
      <c r="E160" s="138" t="s">
        <v>510</v>
      </c>
      <c r="F160" s="123" t="s">
        <v>535</v>
      </c>
      <c r="G160" s="139"/>
      <c r="H160" s="139" t="s">
        <v>443</v>
      </c>
      <c r="I160" s="138" t="s">
        <v>171</v>
      </c>
      <c r="J160" s="113" t="s">
        <v>218</v>
      </c>
      <c r="K160" s="110" t="s">
        <v>550</v>
      </c>
      <c r="L160" s="115" t="s">
        <v>131</v>
      </c>
      <c r="M160" s="113" t="s">
        <v>152</v>
      </c>
      <c r="N160" s="110"/>
      <c r="O160" s="113" t="s">
        <v>210</v>
      </c>
      <c r="P160" s="115" t="s">
        <v>551</v>
      </c>
      <c r="Q160" s="101"/>
      <c r="R160" s="102" t="str">
        <f t="shared" si="63"/>
        <v>ok</v>
      </c>
      <c r="S160" s="102" t="str">
        <f t="shared" si="61"/>
        <v>ok</v>
      </c>
      <c r="T160" s="102" t="str">
        <f t="shared" si="64"/>
        <v>ok</v>
      </c>
      <c r="U160" s="102" t="str">
        <f t="shared" si="65"/>
        <v>ok</v>
      </c>
      <c r="V160" s="102" t="str">
        <f t="shared" si="66"/>
        <v>ok</v>
      </c>
      <c r="W160" s="102" t="str">
        <f t="shared" si="67"/>
        <v>ok</v>
      </c>
      <c r="X160" s="102" t="str">
        <f t="shared" si="68"/>
        <v>ok</v>
      </c>
      <c r="Y160" s="102" t="str">
        <f t="shared" si="69"/>
        <v>ok</v>
      </c>
      <c r="Z160" s="102" t="str">
        <f t="shared" si="70"/>
        <v>ok</v>
      </c>
      <c r="AA160" s="102" t="str">
        <f t="shared" si="71"/>
        <v>ok</v>
      </c>
      <c r="AB160" s="102" t="str">
        <f t="shared" si="72"/>
        <v>ok</v>
      </c>
      <c r="AC160" s="102" t="str">
        <f t="shared" si="73"/>
        <v>ok</v>
      </c>
      <c r="AD160" s="102" t="str">
        <f t="shared" si="74"/>
        <v>ok</v>
      </c>
      <c r="AE160" s="102" t="str">
        <f t="shared" si="75"/>
        <v>ok</v>
      </c>
      <c r="AF160" s="103"/>
      <c r="AG160" s="104"/>
      <c r="AH160" s="104"/>
      <c r="AI160" s="104"/>
      <c r="AJ160" s="105" t="s">
        <v>5</v>
      </c>
    </row>
    <row r="161" spans="1:36" s="100" customFormat="1" ht="66" x14ac:dyDescent="0.25">
      <c r="A161" s="11">
        <v>148</v>
      </c>
      <c r="B161" s="127" t="str">
        <f t="shared" si="62"/>
        <v>ok</v>
      </c>
      <c r="C161" s="116" t="s">
        <v>117</v>
      </c>
      <c r="D161" s="138" t="s">
        <v>534</v>
      </c>
      <c r="E161" s="138" t="s">
        <v>510</v>
      </c>
      <c r="F161" s="123" t="s">
        <v>535</v>
      </c>
      <c r="G161" s="139"/>
      <c r="H161" s="139" t="s">
        <v>443</v>
      </c>
      <c r="I161" s="113" t="s">
        <v>135</v>
      </c>
      <c r="J161" s="113" t="s">
        <v>218</v>
      </c>
      <c r="K161" s="110" t="s">
        <v>552</v>
      </c>
      <c r="L161" s="115" t="s">
        <v>131</v>
      </c>
      <c r="M161" s="113" t="s">
        <v>125</v>
      </c>
      <c r="N161" s="110"/>
      <c r="O161" s="113" t="s">
        <v>168</v>
      </c>
      <c r="P161" s="109" t="s">
        <v>553</v>
      </c>
      <c r="Q161" s="101"/>
      <c r="R161" s="102" t="str">
        <f t="shared" si="63"/>
        <v>ok</v>
      </c>
      <c r="S161" s="102" t="str">
        <f t="shared" si="61"/>
        <v>ok</v>
      </c>
      <c r="T161" s="102" t="str">
        <f t="shared" si="64"/>
        <v>ok</v>
      </c>
      <c r="U161" s="102" t="str">
        <f t="shared" si="65"/>
        <v>ok</v>
      </c>
      <c r="V161" s="102" t="str">
        <f t="shared" si="66"/>
        <v>ok</v>
      </c>
      <c r="W161" s="102" t="str">
        <f t="shared" si="67"/>
        <v>ok</v>
      </c>
      <c r="X161" s="102" t="str">
        <f t="shared" si="68"/>
        <v>ok</v>
      </c>
      <c r="Y161" s="102" t="str">
        <f t="shared" si="69"/>
        <v>ok</v>
      </c>
      <c r="Z161" s="102" t="str">
        <f t="shared" si="70"/>
        <v>ok</v>
      </c>
      <c r="AA161" s="102" t="str">
        <f t="shared" si="71"/>
        <v>ok</v>
      </c>
      <c r="AB161" s="102" t="str">
        <f t="shared" si="72"/>
        <v>ok</v>
      </c>
      <c r="AC161" s="102" t="str">
        <f t="shared" si="73"/>
        <v>ok</v>
      </c>
      <c r="AD161" s="102" t="str">
        <f t="shared" si="74"/>
        <v>ok</v>
      </c>
      <c r="AE161" s="102" t="str">
        <f t="shared" si="75"/>
        <v>ok</v>
      </c>
      <c r="AF161" s="103"/>
      <c r="AG161" s="105"/>
      <c r="AH161" s="103"/>
      <c r="AI161" s="103"/>
      <c r="AJ161" s="105" t="s">
        <v>5</v>
      </c>
    </row>
    <row r="162" spans="1:36" s="100" customFormat="1" ht="39.6" x14ac:dyDescent="0.25">
      <c r="A162" s="11">
        <v>149</v>
      </c>
      <c r="B162" s="127" t="str">
        <f t="shared" si="62"/>
        <v>ok</v>
      </c>
      <c r="C162" s="116" t="s">
        <v>117</v>
      </c>
      <c r="D162" s="138" t="s">
        <v>534</v>
      </c>
      <c r="E162" s="138" t="s">
        <v>510</v>
      </c>
      <c r="F162" s="123" t="s">
        <v>535</v>
      </c>
      <c r="G162" s="139"/>
      <c r="H162" s="139" t="s">
        <v>443</v>
      </c>
      <c r="I162" s="113" t="s">
        <v>135</v>
      </c>
      <c r="J162" s="113" t="s">
        <v>218</v>
      </c>
      <c r="K162" s="110" t="s">
        <v>541</v>
      </c>
      <c r="L162" s="115" t="s">
        <v>131</v>
      </c>
      <c r="M162" s="113" t="s">
        <v>125</v>
      </c>
      <c r="N162" s="110"/>
      <c r="O162" s="113" t="s">
        <v>168</v>
      </c>
      <c r="P162" s="115" t="s">
        <v>554</v>
      </c>
      <c r="Q162" s="101"/>
      <c r="R162" s="102" t="str">
        <f t="shared" si="63"/>
        <v>ok</v>
      </c>
      <c r="S162" s="102" t="str">
        <f t="shared" si="61"/>
        <v>ok</v>
      </c>
      <c r="T162" s="102" t="str">
        <f t="shared" si="64"/>
        <v>ok</v>
      </c>
      <c r="U162" s="102" t="str">
        <f t="shared" si="65"/>
        <v>ok</v>
      </c>
      <c r="V162" s="102" t="str">
        <f t="shared" si="66"/>
        <v>ok</v>
      </c>
      <c r="W162" s="102" t="str">
        <f t="shared" si="67"/>
        <v>ok</v>
      </c>
      <c r="X162" s="102" t="str">
        <f t="shared" si="68"/>
        <v>ok</v>
      </c>
      <c r="Y162" s="102" t="str">
        <f t="shared" si="69"/>
        <v>ok</v>
      </c>
      <c r="Z162" s="102" t="str">
        <f t="shared" si="70"/>
        <v>ok</v>
      </c>
      <c r="AA162" s="102" t="str">
        <f t="shared" si="71"/>
        <v>ok</v>
      </c>
      <c r="AB162" s="102" t="str">
        <f t="shared" si="72"/>
        <v>ok</v>
      </c>
      <c r="AC162" s="102" t="str">
        <f t="shared" si="73"/>
        <v>ok</v>
      </c>
      <c r="AD162" s="102" t="str">
        <f t="shared" si="74"/>
        <v>ok</v>
      </c>
      <c r="AE162" s="102" t="str">
        <f t="shared" si="75"/>
        <v>ok</v>
      </c>
      <c r="AF162" s="103"/>
      <c r="AG162" s="106"/>
      <c r="AH162" s="107"/>
      <c r="AI162" s="107"/>
      <c r="AJ162" s="105" t="s">
        <v>5</v>
      </c>
    </row>
    <row r="163" spans="1:36" s="100" customFormat="1" ht="52.8" x14ac:dyDescent="0.25">
      <c r="A163" s="11">
        <v>150</v>
      </c>
      <c r="B163" s="127" t="str">
        <f t="shared" si="62"/>
        <v>ok</v>
      </c>
      <c r="C163" s="115" t="s">
        <v>128</v>
      </c>
      <c r="D163" s="95" t="s">
        <v>555</v>
      </c>
      <c r="E163" s="95" t="s">
        <v>556</v>
      </c>
      <c r="F163" s="183" t="s">
        <v>132</v>
      </c>
      <c r="G163" s="143"/>
      <c r="H163" s="182" t="s">
        <v>443</v>
      </c>
      <c r="I163" s="95" t="s">
        <v>356</v>
      </c>
      <c r="J163" s="95" t="s">
        <v>218</v>
      </c>
      <c r="K163" s="95" t="s">
        <v>557</v>
      </c>
      <c r="L163" s="126" t="s">
        <v>558</v>
      </c>
      <c r="M163" s="110"/>
      <c r="N163" s="110"/>
      <c r="O163" s="110"/>
      <c r="P163" s="109"/>
      <c r="Q163" s="101"/>
      <c r="R163" s="102" t="str">
        <f t="shared" si="63"/>
        <v>ok</v>
      </c>
      <c r="S163" s="102" t="str">
        <f t="shared" ref="S163:S194" si="76">IF(COUNTA($C163:$P163)=0,"",IF(ISBLANK(D163),"Empty cell","ok"))</f>
        <v>ok</v>
      </c>
      <c r="T163" s="102" t="str">
        <f t="shared" si="64"/>
        <v>ok</v>
      </c>
      <c r="U163" s="102" t="str">
        <f t="shared" si="65"/>
        <v>ok</v>
      </c>
      <c r="V163" s="102" t="str">
        <f t="shared" si="66"/>
        <v>ok</v>
      </c>
      <c r="W163" s="102" t="str">
        <f t="shared" si="67"/>
        <v>ok</v>
      </c>
      <c r="X163" s="102" t="str">
        <f t="shared" si="68"/>
        <v>ok</v>
      </c>
      <c r="Y163" s="102" t="str">
        <f t="shared" si="69"/>
        <v>ok</v>
      </c>
      <c r="Z163" s="102" t="str">
        <f t="shared" si="70"/>
        <v>ok</v>
      </c>
      <c r="AA163" s="102" t="str">
        <f t="shared" si="71"/>
        <v>ok</v>
      </c>
      <c r="AB163" s="102" t="str">
        <f t="shared" si="72"/>
        <v>ok</v>
      </c>
      <c r="AC163" s="102" t="str">
        <f t="shared" si="73"/>
        <v>ok</v>
      </c>
      <c r="AD163" s="102" t="str">
        <f t="shared" si="74"/>
        <v>ok</v>
      </c>
      <c r="AE163" s="102" t="str">
        <f t="shared" si="75"/>
        <v>ok</v>
      </c>
      <c r="AF163" s="103"/>
      <c r="AG163" s="104"/>
      <c r="AH163" s="104"/>
      <c r="AI163" s="104"/>
      <c r="AJ163" s="105" t="s">
        <v>5</v>
      </c>
    </row>
    <row r="164" spans="1:36" s="100" customFormat="1" ht="52.8" x14ac:dyDescent="0.25">
      <c r="A164" s="11">
        <v>151</v>
      </c>
      <c r="B164" s="127" t="str">
        <f t="shared" ref="B164:B195" si="77">IF(COUNTIF(R164:AE164,"")=No_of_Columns,"",IF(COUNTIF(R164:AE164,"ok")=No_of_Columns,"ok","Incomplete"))</f>
        <v>ok</v>
      </c>
      <c r="C164" s="115" t="s">
        <v>128</v>
      </c>
      <c r="D164" s="95" t="s">
        <v>555</v>
      </c>
      <c r="E164" s="95" t="s">
        <v>556</v>
      </c>
      <c r="F164" s="183" t="s">
        <v>132</v>
      </c>
      <c r="G164" s="143"/>
      <c r="H164" s="182" t="s">
        <v>443</v>
      </c>
      <c r="I164" s="95" t="s">
        <v>356</v>
      </c>
      <c r="J164" s="95" t="s">
        <v>218</v>
      </c>
      <c r="K164" s="95" t="s">
        <v>559</v>
      </c>
      <c r="L164" s="126" t="s">
        <v>560</v>
      </c>
      <c r="M164" s="110"/>
      <c r="N164" s="110"/>
      <c r="O164" s="110"/>
      <c r="P164" s="109"/>
      <c r="Q164" s="101"/>
      <c r="R164" s="102" t="str">
        <f t="shared" ref="R164:R195" si="78">IF(COUNTA($C164:$P164)=0,"",IF(ISBLANK($C164),"Empty cell",IF(OR($C164="I",$C164="R",$C164="T"),"ok","Entry should be one of 'I', 'R', or 'T'")))</f>
        <v>ok</v>
      </c>
      <c r="S164" s="102" t="str">
        <f t="shared" si="76"/>
        <v>ok</v>
      </c>
      <c r="T164" s="102" t="str">
        <f t="shared" ref="T164:T195" si="79">IF(COUNTA($C164:$P164)=0,"",IF(ISBLANK(E164),"Empty cell","ok"))</f>
        <v>ok</v>
      </c>
      <c r="U164" s="102" t="str">
        <f t="shared" ref="U164:U195" si="80">IF(COUNTA($C164:$P164)=0,"",IF(ISBLANK(F164),"Empty cell",IF(IF(ISERROR(FIND("@",F164)),1,0)+IF(ISERROR(FIND(".",F164)),1,0)&gt;0,"Entry is not an email address","ok")))</f>
        <v>ok</v>
      </c>
      <c r="V164" s="102" t="str">
        <f t="shared" ref="V164:V195" si="81">IF(COUNTA($C164:$P164)=0,"",IF(G164="D",IF(ISBLANK(H164),"ok","Entries should not be made in both columns"),IF(ISBLANK(G164),IF(ISBLANK(H164),"Empty cell","ok"),"Entry should be 'D'")))</f>
        <v>ok</v>
      </c>
      <c r="W164" s="102" t="str">
        <f t="shared" ref="W164:W195" si="82">IF(COUNTA($C164:$P164)=0,"",IF(G164="D",IF(ISBLANK(H164),"ok","Entries should not be made in both columns"),IF(ISBLANK(G164),IF(ISBLANK(H164),"Empty cell","ok"),IF(ISBLANK(H164),"ok","Entries should not be made in both columns"))))</f>
        <v>ok</v>
      </c>
      <c r="X164" s="102" t="str">
        <f t="shared" ref="X164:X195" si="83">IF(COUNTA($C164:$P164)=0,"",IF(ISBLANK($I164),"Empty cell","ok"))</f>
        <v>ok</v>
      </c>
      <c r="Y164" s="102" t="str">
        <f t="shared" ref="Y164:Y195" si="84">IF(COUNTA($C164:$P164)=0,"",IF(ISBLANK($J164),"Empty cell","ok"))</f>
        <v>ok</v>
      </c>
      <c r="Z164" s="102" t="str">
        <f t="shared" ref="Z164:Z195" si="85">IF(COUNTA($C164:$P164)=0,"",IF(ISBLANK($K164),"Empty cell","ok"))</f>
        <v>ok</v>
      </c>
      <c r="AA164" s="102" t="str">
        <f t="shared" ref="AA164:AA195" si="86">IF(COUNTA($C164:$P164)=0,"",IF(ISBLANK($L164),"Empty cell","ok"))</f>
        <v>ok</v>
      </c>
      <c r="AB164" s="102" t="str">
        <f t="shared" ref="AB164:AB195" si="87">IF(COUNTA($C164:$P164)=0,"",IF(C164="T",IF(ISBLANK($M164),"ok","No entry should be made"),IF(ISBLANK($M164),"Empty cell",IF(OR($M164="V",$M164="NV"),"ok","Entry should be one of 'V' or 'NV'"))))</f>
        <v>ok</v>
      </c>
      <c r="AC164" s="102" t="str">
        <f t="shared" ref="AC164:AC195" si="88">IF(COUNTA($C164:$P164)=0,"",IF(C164="T",IF(ISBLANK($N164),"ok","No entry should be made"),IF(N164="D",IF(ISBLANK(O164),"ok","Entries should not be made in both columns"),IF(ISBLANK(N164),IF(ISBLANK(O164),"Empty cell","ok"),"Entry should be 'D'"))))</f>
        <v>ok</v>
      </c>
      <c r="AD164" s="102" t="str">
        <f t="shared" ref="AD164:AD195" si="89">IF(COUNTA($C164:$P164)=0,"",IF(C164="T",IF(ISBLANK($O164),"ok","No entry should be made"),IF(N164="D",IF(ISBLANK(O164),"ok","Entries should not be made in both columns"),IF(ISBLANK(N164),IF(ISBLANK(O164),"Empty cell","ok"),IF(ISBLANK(O164),"ok","Entries should not be made in both columns")))))</f>
        <v>ok</v>
      </c>
      <c r="AE164" s="102" t="str">
        <f t="shared" ref="AE164:AE195" si="90">IF(COUNTA($C164:$P164)=0,"",IF(C164="T",IF(ISBLANK($P164),"ok","No entry should be made"),IF(ISBLANK($P164),"Empty cell","ok")))</f>
        <v>ok</v>
      </c>
      <c r="AF164" s="103"/>
      <c r="AG164" s="104"/>
      <c r="AH164" s="104"/>
      <c r="AI164" s="104"/>
      <c r="AJ164" s="105" t="s">
        <v>5</v>
      </c>
    </row>
    <row r="165" spans="1:36" s="100" customFormat="1" ht="52.8" x14ac:dyDescent="0.25">
      <c r="A165" s="11">
        <v>152</v>
      </c>
      <c r="B165" s="127" t="str">
        <f t="shared" si="77"/>
        <v>ok</v>
      </c>
      <c r="C165" s="115" t="s">
        <v>128</v>
      </c>
      <c r="D165" s="95" t="s">
        <v>555</v>
      </c>
      <c r="E165" s="95" t="s">
        <v>556</v>
      </c>
      <c r="F165" s="183" t="s">
        <v>132</v>
      </c>
      <c r="G165" s="143"/>
      <c r="H165" s="182" t="s">
        <v>443</v>
      </c>
      <c r="I165" s="95" t="s">
        <v>356</v>
      </c>
      <c r="J165" s="95" t="s">
        <v>218</v>
      </c>
      <c r="K165" s="95" t="s">
        <v>561</v>
      </c>
      <c r="L165" s="126" t="s">
        <v>562</v>
      </c>
      <c r="M165" s="110"/>
      <c r="N165" s="110"/>
      <c r="O165" s="110"/>
      <c r="P165" s="109"/>
      <c r="Q165" s="101"/>
      <c r="R165" s="102" t="str">
        <f t="shared" si="78"/>
        <v>ok</v>
      </c>
      <c r="S165" s="102" t="str">
        <f t="shared" si="76"/>
        <v>ok</v>
      </c>
      <c r="T165" s="102" t="str">
        <f t="shared" si="79"/>
        <v>ok</v>
      </c>
      <c r="U165" s="102" t="str">
        <f t="shared" si="80"/>
        <v>ok</v>
      </c>
      <c r="V165" s="102" t="str">
        <f t="shared" si="81"/>
        <v>ok</v>
      </c>
      <c r="W165" s="102" t="str">
        <f t="shared" si="82"/>
        <v>ok</v>
      </c>
      <c r="X165" s="102" t="str">
        <f t="shared" si="83"/>
        <v>ok</v>
      </c>
      <c r="Y165" s="102" t="str">
        <f t="shared" si="84"/>
        <v>ok</v>
      </c>
      <c r="Z165" s="102" t="str">
        <f t="shared" si="85"/>
        <v>ok</v>
      </c>
      <c r="AA165" s="102" t="str">
        <f t="shared" si="86"/>
        <v>ok</v>
      </c>
      <c r="AB165" s="102" t="str">
        <f t="shared" si="87"/>
        <v>ok</v>
      </c>
      <c r="AC165" s="102" t="str">
        <f t="shared" si="88"/>
        <v>ok</v>
      </c>
      <c r="AD165" s="102" t="str">
        <f t="shared" si="89"/>
        <v>ok</v>
      </c>
      <c r="AE165" s="102" t="str">
        <f t="shared" si="90"/>
        <v>ok</v>
      </c>
      <c r="AF165" s="103"/>
      <c r="AG165" s="104"/>
      <c r="AH165" s="104"/>
      <c r="AI165" s="104"/>
      <c r="AJ165" s="105" t="s">
        <v>5</v>
      </c>
    </row>
    <row r="166" spans="1:36" s="100" customFormat="1" ht="52.8" x14ac:dyDescent="0.25">
      <c r="A166" s="11">
        <v>153</v>
      </c>
      <c r="B166" s="127" t="str">
        <f t="shared" si="77"/>
        <v>ok</v>
      </c>
      <c r="C166" s="115" t="s">
        <v>128</v>
      </c>
      <c r="D166" s="95" t="s">
        <v>555</v>
      </c>
      <c r="E166" s="95" t="s">
        <v>556</v>
      </c>
      <c r="F166" s="183" t="s">
        <v>132</v>
      </c>
      <c r="G166" s="143"/>
      <c r="H166" s="182" t="s">
        <v>443</v>
      </c>
      <c r="I166" s="95" t="s">
        <v>563</v>
      </c>
      <c r="J166" s="95" t="s">
        <v>218</v>
      </c>
      <c r="K166" s="95" t="s">
        <v>564</v>
      </c>
      <c r="L166" s="126" t="s">
        <v>565</v>
      </c>
      <c r="M166" s="110"/>
      <c r="N166" s="110"/>
      <c r="O166" s="110"/>
      <c r="P166" s="109"/>
      <c r="Q166" s="101"/>
      <c r="R166" s="102" t="str">
        <f t="shared" si="78"/>
        <v>ok</v>
      </c>
      <c r="S166" s="102" t="str">
        <f t="shared" si="76"/>
        <v>ok</v>
      </c>
      <c r="T166" s="102" t="str">
        <f t="shared" si="79"/>
        <v>ok</v>
      </c>
      <c r="U166" s="102" t="str">
        <f t="shared" si="80"/>
        <v>ok</v>
      </c>
      <c r="V166" s="102" t="str">
        <f t="shared" si="81"/>
        <v>ok</v>
      </c>
      <c r="W166" s="102" t="str">
        <f t="shared" si="82"/>
        <v>ok</v>
      </c>
      <c r="X166" s="102" t="str">
        <f t="shared" si="83"/>
        <v>ok</v>
      </c>
      <c r="Y166" s="102" t="str">
        <f t="shared" si="84"/>
        <v>ok</v>
      </c>
      <c r="Z166" s="102" t="str">
        <f t="shared" si="85"/>
        <v>ok</v>
      </c>
      <c r="AA166" s="102" t="str">
        <f t="shared" si="86"/>
        <v>ok</v>
      </c>
      <c r="AB166" s="102" t="str">
        <f t="shared" si="87"/>
        <v>ok</v>
      </c>
      <c r="AC166" s="102" t="str">
        <f t="shared" si="88"/>
        <v>ok</v>
      </c>
      <c r="AD166" s="102" t="str">
        <f t="shared" si="89"/>
        <v>ok</v>
      </c>
      <c r="AE166" s="102" t="str">
        <f t="shared" si="90"/>
        <v>ok</v>
      </c>
      <c r="AF166" s="103"/>
      <c r="AG166" s="104"/>
      <c r="AH166" s="104"/>
      <c r="AI166" s="104"/>
      <c r="AJ166" s="105" t="s">
        <v>5</v>
      </c>
    </row>
    <row r="167" spans="1:36" s="100" customFormat="1" ht="26.4" x14ac:dyDescent="0.25">
      <c r="A167" s="11">
        <v>154</v>
      </c>
      <c r="B167" s="127" t="str">
        <f t="shared" si="77"/>
        <v>ok</v>
      </c>
      <c r="C167" s="115" t="s">
        <v>128</v>
      </c>
      <c r="D167" s="95" t="s">
        <v>566</v>
      </c>
      <c r="E167" s="95" t="s">
        <v>567</v>
      </c>
      <c r="F167" s="183" t="s">
        <v>132</v>
      </c>
      <c r="G167" s="143"/>
      <c r="H167" s="182" t="s">
        <v>443</v>
      </c>
      <c r="I167" s="95" t="s">
        <v>469</v>
      </c>
      <c r="J167" s="95" t="s">
        <v>218</v>
      </c>
      <c r="K167" s="95" t="s">
        <v>470</v>
      </c>
      <c r="L167" s="126" t="s">
        <v>471</v>
      </c>
      <c r="M167" s="110"/>
      <c r="N167" s="110"/>
      <c r="O167" s="110"/>
      <c r="P167" s="109"/>
      <c r="Q167" s="101"/>
      <c r="R167" s="102" t="str">
        <f t="shared" si="78"/>
        <v>ok</v>
      </c>
      <c r="S167" s="102" t="str">
        <f t="shared" si="76"/>
        <v>ok</v>
      </c>
      <c r="T167" s="102" t="str">
        <f t="shared" si="79"/>
        <v>ok</v>
      </c>
      <c r="U167" s="102" t="str">
        <f t="shared" si="80"/>
        <v>ok</v>
      </c>
      <c r="V167" s="102" t="str">
        <f t="shared" si="81"/>
        <v>ok</v>
      </c>
      <c r="W167" s="102" t="str">
        <f t="shared" si="82"/>
        <v>ok</v>
      </c>
      <c r="X167" s="102" t="str">
        <f t="shared" si="83"/>
        <v>ok</v>
      </c>
      <c r="Y167" s="102" t="str">
        <f t="shared" si="84"/>
        <v>ok</v>
      </c>
      <c r="Z167" s="102" t="str">
        <f t="shared" si="85"/>
        <v>ok</v>
      </c>
      <c r="AA167" s="102" t="str">
        <f t="shared" si="86"/>
        <v>ok</v>
      </c>
      <c r="AB167" s="102" t="str">
        <f t="shared" si="87"/>
        <v>ok</v>
      </c>
      <c r="AC167" s="102" t="str">
        <f t="shared" si="88"/>
        <v>ok</v>
      </c>
      <c r="AD167" s="102" t="str">
        <f t="shared" si="89"/>
        <v>ok</v>
      </c>
      <c r="AE167" s="102" t="str">
        <f t="shared" si="90"/>
        <v>ok</v>
      </c>
      <c r="AF167" s="103"/>
      <c r="AG167" s="104"/>
      <c r="AH167" s="104"/>
      <c r="AI167" s="104"/>
      <c r="AJ167" s="105" t="s">
        <v>5</v>
      </c>
    </row>
    <row r="168" spans="1:36" s="100" customFormat="1" ht="66" x14ac:dyDescent="0.25">
      <c r="A168" s="11">
        <v>155</v>
      </c>
      <c r="B168" s="127" t="str">
        <f t="shared" si="77"/>
        <v>ok</v>
      </c>
      <c r="C168" s="115" t="s">
        <v>128</v>
      </c>
      <c r="D168" s="95" t="s">
        <v>566</v>
      </c>
      <c r="E168" s="95" t="s">
        <v>567</v>
      </c>
      <c r="F168" s="183" t="s">
        <v>132</v>
      </c>
      <c r="G168" s="143"/>
      <c r="H168" s="182" t="s">
        <v>443</v>
      </c>
      <c r="I168" s="95" t="s">
        <v>469</v>
      </c>
      <c r="J168" s="95" t="s">
        <v>218</v>
      </c>
      <c r="K168" s="95" t="s">
        <v>568</v>
      </c>
      <c r="L168" s="126" t="s">
        <v>569</v>
      </c>
      <c r="M168" s="110"/>
      <c r="N168" s="110"/>
      <c r="O168" s="110"/>
      <c r="P168" s="109"/>
      <c r="Q168" s="101"/>
      <c r="R168" s="102" t="str">
        <f t="shared" si="78"/>
        <v>ok</v>
      </c>
      <c r="S168" s="102" t="str">
        <f t="shared" si="76"/>
        <v>ok</v>
      </c>
      <c r="T168" s="102" t="str">
        <f t="shared" si="79"/>
        <v>ok</v>
      </c>
      <c r="U168" s="102" t="str">
        <f t="shared" si="80"/>
        <v>ok</v>
      </c>
      <c r="V168" s="102" t="str">
        <f t="shared" si="81"/>
        <v>ok</v>
      </c>
      <c r="W168" s="102" t="str">
        <f t="shared" si="82"/>
        <v>ok</v>
      </c>
      <c r="X168" s="102" t="str">
        <f t="shared" si="83"/>
        <v>ok</v>
      </c>
      <c r="Y168" s="102" t="str">
        <f t="shared" si="84"/>
        <v>ok</v>
      </c>
      <c r="Z168" s="102" t="str">
        <f t="shared" si="85"/>
        <v>ok</v>
      </c>
      <c r="AA168" s="102" t="str">
        <f t="shared" si="86"/>
        <v>ok</v>
      </c>
      <c r="AB168" s="102" t="str">
        <f t="shared" si="87"/>
        <v>ok</v>
      </c>
      <c r="AC168" s="102" t="str">
        <f t="shared" si="88"/>
        <v>ok</v>
      </c>
      <c r="AD168" s="102" t="str">
        <f t="shared" si="89"/>
        <v>ok</v>
      </c>
      <c r="AE168" s="102" t="str">
        <f t="shared" si="90"/>
        <v>ok</v>
      </c>
      <c r="AF168" s="103"/>
      <c r="AG168" s="104"/>
      <c r="AH168" s="104"/>
      <c r="AI168" s="104"/>
      <c r="AJ168" s="105" t="s">
        <v>5</v>
      </c>
    </row>
    <row r="169" spans="1:36" s="100" customFormat="1" ht="105.6" x14ac:dyDescent="0.25">
      <c r="A169" s="11">
        <v>156</v>
      </c>
      <c r="B169" s="127" t="str">
        <f t="shared" si="77"/>
        <v>ok</v>
      </c>
      <c r="C169" s="115" t="s">
        <v>128</v>
      </c>
      <c r="D169" s="95" t="s">
        <v>566</v>
      </c>
      <c r="E169" s="95" t="s">
        <v>567</v>
      </c>
      <c r="F169" s="183" t="s">
        <v>132</v>
      </c>
      <c r="G169" s="143"/>
      <c r="H169" s="182" t="s">
        <v>443</v>
      </c>
      <c r="I169" s="95" t="s">
        <v>469</v>
      </c>
      <c r="J169" s="95" t="s">
        <v>218</v>
      </c>
      <c r="K169" s="95" t="s">
        <v>570</v>
      </c>
      <c r="L169" s="126" t="s">
        <v>571</v>
      </c>
      <c r="M169" s="110"/>
      <c r="N169" s="110"/>
      <c r="O169" s="110"/>
      <c r="P169" s="109"/>
      <c r="Q169" s="101"/>
      <c r="R169" s="102" t="str">
        <f t="shared" si="78"/>
        <v>ok</v>
      </c>
      <c r="S169" s="102" t="str">
        <f t="shared" si="76"/>
        <v>ok</v>
      </c>
      <c r="T169" s="102" t="str">
        <f t="shared" si="79"/>
        <v>ok</v>
      </c>
      <c r="U169" s="102" t="str">
        <f t="shared" si="80"/>
        <v>ok</v>
      </c>
      <c r="V169" s="102" t="str">
        <f t="shared" si="81"/>
        <v>ok</v>
      </c>
      <c r="W169" s="102" t="str">
        <f t="shared" si="82"/>
        <v>ok</v>
      </c>
      <c r="X169" s="102" t="str">
        <f t="shared" si="83"/>
        <v>ok</v>
      </c>
      <c r="Y169" s="102" t="str">
        <f t="shared" si="84"/>
        <v>ok</v>
      </c>
      <c r="Z169" s="102" t="str">
        <f t="shared" si="85"/>
        <v>ok</v>
      </c>
      <c r="AA169" s="102" t="str">
        <f t="shared" si="86"/>
        <v>ok</v>
      </c>
      <c r="AB169" s="102" t="str">
        <f t="shared" si="87"/>
        <v>ok</v>
      </c>
      <c r="AC169" s="102" t="str">
        <f t="shared" si="88"/>
        <v>ok</v>
      </c>
      <c r="AD169" s="102" t="str">
        <f t="shared" si="89"/>
        <v>ok</v>
      </c>
      <c r="AE169" s="102" t="str">
        <f t="shared" si="90"/>
        <v>ok</v>
      </c>
      <c r="AF169" s="103"/>
      <c r="AG169" s="104"/>
      <c r="AH169" s="104"/>
      <c r="AI169" s="104"/>
      <c r="AJ169" s="105" t="s">
        <v>5</v>
      </c>
    </row>
    <row r="170" spans="1:36" s="100" customFormat="1" ht="52.8" x14ac:dyDescent="0.25">
      <c r="A170" s="11">
        <v>157</v>
      </c>
      <c r="B170" s="127" t="str">
        <f t="shared" si="77"/>
        <v>ok</v>
      </c>
      <c r="C170" s="115" t="s">
        <v>128</v>
      </c>
      <c r="D170" s="95" t="s">
        <v>572</v>
      </c>
      <c r="E170" s="95" t="s">
        <v>573</v>
      </c>
      <c r="F170" s="175" t="s">
        <v>132</v>
      </c>
      <c r="G170" s="143"/>
      <c r="H170" s="182" t="s">
        <v>443</v>
      </c>
      <c r="I170" s="95" t="s">
        <v>356</v>
      </c>
      <c r="J170" s="95" t="s">
        <v>218</v>
      </c>
      <c r="K170" s="95" t="s">
        <v>574</v>
      </c>
      <c r="L170" s="126" t="s">
        <v>575</v>
      </c>
      <c r="M170" s="110"/>
      <c r="N170" s="110"/>
      <c r="O170" s="110"/>
      <c r="P170" s="109"/>
      <c r="Q170" s="101"/>
      <c r="R170" s="102" t="str">
        <f t="shared" si="78"/>
        <v>ok</v>
      </c>
      <c r="S170" s="102" t="str">
        <f t="shared" si="76"/>
        <v>ok</v>
      </c>
      <c r="T170" s="102" t="str">
        <f t="shared" si="79"/>
        <v>ok</v>
      </c>
      <c r="U170" s="102" t="str">
        <f t="shared" si="80"/>
        <v>ok</v>
      </c>
      <c r="V170" s="102" t="str">
        <f t="shared" si="81"/>
        <v>ok</v>
      </c>
      <c r="W170" s="102" t="str">
        <f t="shared" si="82"/>
        <v>ok</v>
      </c>
      <c r="X170" s="102" t="str">
        <f t="shared" si="83"/>
        <v>ok</v>
      </c>
      <c r="Y170" s="102" t="str">
        <f t="shared" si="84"/>
        <v>ok</v>
      </c>
      <c r="Z170" s="102" t="str">
        <f t="shared" si="85"/>
        <v>ok</v>
      </c>
      <c r="AA170" s="102" t="str">
        <f t="shared" si="86"/>
        <v>ok</v>
      </c>
      <c r="AB170" s="102" t="str">
        <f t="shared" si="87"/>
        <v>ok</v>
      </c>
      <c r="AC170" s="102" t="str">
        <f t="shared" si="88"/>
        <v>ok</v>
      </c>
      <c r="AD170" s="102" t="str">
        <f t="shared" si="89"/>
        <v>ok</v>
      </c>
      <c r="AE170" s="102" t="str">
        <f t="shared" si="90"/>
        <v>ok</v>
      </c>
      <c r="AF170" s="103"/>
      <c r="AG170" s="104"/>
      <c r="AH170" s="104"/>
      <c r="AI170" s="104"/>
      <c r="AJ170" s="105" t="s">
        <v>5</v>
      </c>
    </row>
    <row r="171" spans="1:36" s="100" customFormat="1" ht="92.4" x14ac:dyDescent="0.25">
      <c r="A171" s="11">
        <v>158</v>
      </c>
      <c r="B171" s="127" t="str">
        <f t="shared" si="77"/>
        <v>ok</v>
      </c>
      <c r="C171" s="115" t="s">
        <v>128</v>
      </c>
      <c r="D171" s="95" t="s">
        <v>572</v>
      </c>
      <c r="E171" s="95" t="s">
        <v>573</v>
      </c>
      <c r="F171" s="175" t="s">
        <v>132</v>
      </c>
      <c r="G171" s="143"/>
      <c r="H171" s="182" t="s">
        <v>443</v>
      </c>
      <c r="I171" s="95" t="s">
        <v>356</v>
      </c>
      <c r="J171" s="95" t="s">
        <v>218</v>
      </c>
      <c r="K171" s="95" t="s">
        <v>576</v>
      </c>
      <c r="L171" s="126" t="s">
        <v>577</v>
      </c>
      <c r="M171" s="110"/>
      <c r="N171" s="110"/>
      <c r="O171" s="110"/>
      <c r="P171" s="109"/>
      <c r="Q171" s="101"/>
      <c r="R171" s="102" t="str">
        <f t="shared" si="78"/>
        <v>ok</v>
      </c>
      <c r="S171" s="102" t="str">
        <f t="shared" si="76"/>
        <v>ok</v>
      </c>
      <c r="T171" s="102" t="str">
        <f t="shared" si="79"/>
        <v>ok</v>
      </c>
      <c r="U171" s="102" t="str">
        <f t="shared" si="80"/>
        <v>ok</v>
      </c>
      <c r="V171" s="102" t="str">
        <f t="shared" si="81"/>
        <v>ok</v>
      </c>
      <c r="W171" s="102" t="str">
        <f t="shared" si="82"/>
        <v>ok</v>
      </c>
      <c r="X171" s="102" t="str">
        <f t="shared" si="83"/>
        <v>ok</v>
      </c>
      <c r="Y171" s="102" t="str">
        <f t="shared" si="84"/>
        <v>ok</v>
      </c>
      <c r="Z171" s="102" t="str">
        <f t="shared" si="85"/>
        <v>ok</v>
      </c>
      <c r="AA171" s="102" t="str">
        <f t="shared" si="86"/>
        <v>ok</v>
      </c>
      <c r="AB171" s="102" t="str">
        <f t="shared" si="87"/>
        <v>ok</v>
      </c>
      <c r="AC171" s="102" t="str">
        <f t="shared" si="88"/>
        <v>ok</v>
      </c>
      <c r="AD171" s="102" t="str">
        <f t="shared" si="89"/>
        <v>ok</v>
      </c>
      <c r="AE171" s="102" t="str">
        <f t="shared" si="90"/>
        <v>ok</v>
      </c>
      <c r="AF171" s="103"/>
      <c r="AG171" s="104"/>
      <c r="AH171" s="104"/>
      <c r="AI171" s="104"/>
      <c r="AJ171" s="105" t="s">
        <v>5</v>
      </c>
    </row>
    <row r="172" spans="1:36" s="100" customFormat="1" ht="52.8" x14ac:dyDescent="0.25">
      <c r="A172" s="11">
        <v>159</v>
      </c>
      <c r="B172" s="127" t="str">
        <f t="shared" si="77"/>
        <v>ok</v>
      </c>
      <c r="C172" s="115" t="s">
        <v>128</v>
      </c>
      <c r="D172" s="95" t="s">
        <v>572</v>
      </c>
      <c r="E172" s="95" t="s">
        <v>573</v>
      </c>
      <c r="F172" s="175" t="s">
        <v>132</v>
      </c>
      <c r="G172" s="143"/>
      <c r="H172" s="182" t="s">
        <v>443</v>
      </c>
      <c r="I172" s="95" t="s">
        <v>356</v>
      </c>
      <c r="J172" s="95" t="s">
        <v>218</v>
      </c>
      <c r="K172" s="95" t="s">
        <v>578</v>
      </c>
      <c r="L172" s="126" t="s">
        <v>579</v>
      </c>
      <c r="M172" s="110"/>
      <c r="N172" s="110"/>
      <c r="O172" s="110"/>
      <c r="P172" s="109"/>
      <c r="Q172" s="101"/>
      <c r="R172" s="102" t="str">
        <f t="shared" si="78"/>
        <v>ok</v>
      </c>
      <c r="S172" s="102" t="str">
        <f t="shared" si="76"/>
        <v>ok</v>
      </c>
      <c r="T172" s="102" t="str">
        <f t="shared" si="79"/>
        <v>ok</v>
      </c>
      <c r="U172" s="102" t="str">
        <f t="shared" si="80"/>
        <v>ok</v>
      </c>
      <c r="V172" s="102" t="str">
        <f t="shared" si="81"/>
        <v>ok</v>
      </c>
      <c r="W172" s="102" t="str">
        <f t="shared" si="82"/>
        <v>ok</v>
      </c>
      <c r="X172" s="102" t="str">
        <f t="shared" si="83"/>
        <v>ok</v>
      </c>
      <c r="Y172" s="102" t="str">
        <f t="shared" si="84"/>
        <v>ok</v>
      </c>
      <c r="Z172" s="102" t="str">
        <f t="shared" si="85"/>
        <v>ok</v>
      </c>
      <c r="AA172" s="102" t="str">
        <f t="shared" si="86"/>
        <v>ok</v>
      </c>
      <c r="AB172" s="102" t="str">
        <f t="shared" si="87"/>
        <v>ok</v>
      </c>
      <c r="AC172" s="102" t="str">
        <f t="shared" si="88"/>
        <v>ok</v>
      </c>
      <c r="AD172" s="102" t="str">
        <f t="shared" si="89"/>
        <v>ok</v>
      </c>
      <c r="AE172" s="102" t="str">
        <f t="shared" si="90"/>
        <v>ok</v>
      </c>
      <c r="AF172" s="103"/>
      <c r="AG172" s="104"/>
      <c r="AH172" s="104"/>
      <c r="AI172" s="104"/>
      <c r="AJ172" s="105" t="s">
        <v>5</v>
      </c>
    </row>
    <row r="173" spans="1:36" s="100" customFormat="1" ht="66" x14ac:dyDescent="0.25">
      <c r="A173" s="11">
        <v>160</v>
      </c>
      <c r="B173" s="127" t="str">
        <f t="shared" si="77"/>
        <v>ok</v>
      </c>
      <c r="C173" s="115" t="s">
        <v>128</v>
      </c>
      <c r="D173" s="95" t="s">
        <v>572</v>
      </c>
      <c r="E173" s="95" t="s">
        <v>573</v>
      </c>
      <c r="F173" s="175" t="s">
        <v>132</v>
      </c>
      <c r="G173" s="143"/>
      <c r="H173" s="182" t="s">
        <v>443</v>
      </c>
      <c r="I173" s="95" t="s">
        <v>580</v>
      </c>
      <c r="J173" s="95" t="s">
        <v>218</v>
      </c>
      <c r="K173" s="95" t="s">
        <v>580</v>
      </c>
      <c r="L173" s="126" t="s">
        <v>581</v>
      </c>
      <c r="M173" s="110"/>
      <c r="N173" s="110"/>
      <c r="O173" s="110"/>
      <c r="P173" s="109"/>
      <c r="Q173" s="101"/>
      <c r="R173" s="102" t="str">
        <f t="shared" si="78"/>
        <v>ok</v>
      </c>
      <c r="S173" s="102" t="str">
        <f t="shared" si="76"/>
        <v>ok</v>
      </c>
      <c r="T173" s="102" t="str">
        <f t="shared" si="79"/>
        <v>ok</v>
      </c>
      <c r="U173" s="102" t="str">
        <f t="shared" si="80"/>
        <v>ok</v>
      </c>
      <c r="V173" s="102" t="str">
        <f t="shared" si="81"/>
        <v>ok</v>
      </c>
      <c r="W173" s="102" t="str">
        <f t="shared" si="82"/>
        <v>ok</v>
      </c>
      <c r="X173" s="102" t="str">
        <f t="shared" si="83"/>
        <v>ok</v>
      </c>
      <c r="Y173" s="102" t="str">
        <f t="shared" si="84"/>
        <v>ok</v>
      </c>
      <c r="Z173" s="102" t="str">
        <f t="shared" si="85"/>
        <v>ok</v>
      </c>
      <c r="AA173" s="102" t="str">
        <f t="shared" si="86"/>
        <v>ok</v>
      </c>
      <c r="AB173" s="102" t="str">
        <f t="shared" si="87"/>
        <v>ok</v>
      </c>
      <c r="AC173" s="102" t="str">
        <f t="shared" si="88"/>
        <v>ok</v>
      </c>
      <c r="AD173" s="102" t="str">
        <f t="shared" si="89"/>
        <v>ok</v>
      </c>
      <c r="AE173" s="102" t="str">
        <f t="shared" si="90"/>
        <v>ok</v>
      </c>
      <c r="AF173" s="103"/>
      <c r="AG173" s="104"/>
      <c r="AH173" s="104"/>
      <c r="AI173" s="104"/>
      <c r="AJ173" s="105" t="s">
        <v>5</v>
      </c>
    </row>
    <row r="174" spans="1:36" s="100" customFormat="1" ht="66" x14ac:dyDescent="0.25">
      <c r="A174" s="11">
        <v>161</v>
      </c>
      <c r="B174" s="127" t="str">
        <f t="shared" si="77"/>
        <v>ok</v>
      </c>
      <c r="C174" s="115" t="s">
        <v>128</v>
      </c>
      <c r="D174" s="95" t="s">
        <v>572</v>
      </c>
      <c r="E174" s="95" t="s">
        <v>573</v>
      </c>
      <c r="F174" s="175" t="s">
        <v>132</v>
      </c>
      <c r="G174" s="143"/>
      <c r="H174" s="182" t="s">
        <v>443</v>
      </c>
      <c r="I174" s="95" t="s">
        <v>580</v>
      </c>
      <c r="J174" s="95" t="s">
        <v>218</v>
      </c>
      <c r="K174" s="95" t="s">
        <v>582</v>
      </c>
      <c r="L174" s="126" t="s">
        <v>583</v>
      </c>
      <c r="M174" s="110"/>
      <c r="N174" s="110"/>
      <c r="O174" s="110"/>
      <c r="P174" s="109"/>
      <c r="Q174" s="101"/>
      <c r="R174" s="102" t="str">
        <f t="shared" si="78"/>
        <v>ok</v>
      </c>
      <c r="S174" s="102" t="str">
        <f t="shared" si="76"/>
        <v>ok</v>
      </c>
      <c r="T174" s="102" t="str">
        <f t="shared" si="79"/>
        <v>ok</v>
      </c>
      <c r="U174" s="102" t="str">
        <f t="shared" si="80"/>
        <v>ok</v>
      </c>
      <c r="V174" s="102" t="str">
        <f t="shared" si="81"/>
        <v>ok</v>
      </c>
      <c r="W174" s="102" t="str">
        <f t="shared" si="82"/>
        <v>ok</v>
      </c>
      <c r="X174" s="102" t="str">
        <f t="shared" si="83"/>
        <v>ok</v>
      </c>
      <c r="Y174" s="102" t="str">
        <f t="shared" si="84"/>
        <v>ok</v>
      </c>
      <c r="Z174" s="102" t="str">
        <f t="shared" si="85"/>
        <v>ok</v>
      </c>
      <c r="AA174" s="102" t="str">
        <f t="shared" si="86"/>
        <v>ok</v>
      </c>
      <c r="AB174" s="102" t="str">
        <f t="shared" si="87"/>
        <v>ok</v>
      </c>
      <c r="AC174" s="102" t="str">
        <f t="shared" si="88"/>
        <v>ok</v>
      </c>
      <c r="AD174" s="102" t="str">
        <f t="shared" si="89"/>
        <v>ok</v>
      </c>
      <c r="AE174" s="102" t="str">
        <f t="shared" si="90"/>
        <v>ok</v>
      </c>
      <c r="AF174" s="103"/>
      <c r="AG174" s="104"/>
      <c r="AH174" s="104"/>
      <c r="AI174" s="104"/>
      <c r="AJ174" s="105" t="s">
        <v>5</v>
      </c>
    </row>
    <row r="175" spans="1:36" s="100" customFormat="1" ht="66" x14ac:dyDescent="0.25">
      <c r="A175" s="11">
        <v>162</v>
      </c>
      <c r="B175" s="127" t="str">
        <f t="shared" si="77"/>
        <v>ok</v>
      </c>
      <c r="C175" s="115" t="s">
        <v>128</v>
      </c>
      <c r="D175" s="95" t="s">
        <v>572</v>
      </c>
      <c r="E175" s="95" t="s">
        <v>573</v>
      </c>
      <c r="F175" s="175" t="s">
        <v>132</v>
      </c>
      <c r="G175" s="143"/>
      <c r="H175" s="182" t="s">
        <v>443</v>
      </c>
      <c r="I175" s="95" t="s">
        <v>580</v>
      </c>
      <c r="J175" s="95" t="s">
        <v>218</v>
      </c>
      <c r="K175" s="95" t="s">
        <v>584</v>
      </c>
      <c r="L175" s="126" t="s">
        <v>585</v>
      </c>
      <c r="M175" s="110"/>
      <c r="N175" s="110"/>
      <c r="O175" s="110"/>
      <c r="P175" s="109"/>
      <c r="Q175" s="101"/>
      <c r="R175" s="102" t="str">
        <f t="shared" si="78"/>
        <v>ok</v>
      </c>
      <c r="S175" s="102" t="str">
        <f t="shared" si="76"/>
        <v>ok</v>
      </c>
      <c r="T175" s="102" t="str">
        <f t="shared" si="79"/>
        <v>ok</v>
      </c>
      <c r="U175" s="102" t="str">
        <f t="shared" si="80"/>
        <v>ok</v>
      </c>
      <c r="V175" s="102" t="str">
        <f t="shared" si="81"/>
        <v>ok</v>
      </c>
      <c r="W175" s="102" t="str">
        <f t="shared" si="82"/>
        <v>ok</v>
      </c>
      <c r="X175" s="102" t="str">
        <f t="shared" si="83"/>
        <v>ok</v>
      </c>
      <c r="Y175" s="102" t="str">
        <f t="shared" si="84"/>
        <v>ok</v>
      </c>
      <c r="Z175" s="102" t="str">
        <f t="shared" si="85"/>
        <v>ok</v>
      </c>
      <c r="AA175" s="102" t="str">
        <f t="shared" si="86"/>
        <v>ok</v>
      </c>
      <c r="AB175" s="102" t="str">
        <f t="shared" si="87"/>
        <v>ok</v>
      </c>
      <c r="AC175" s="102" t="str">
        <f t="shared" si="88"/>
        <v>ok</v>
      </c>
      <c r="AD175" s="102" t="str">
        <f t="shared" si="89"/>
        <v>ok</v>
      </c>
      <c r="AE175" s="102" t="str">
        <f t="shared" si="90"/>
        <v>ok</v>
      </c>
      <c r="AF175" s="103"/>
      <c r="AG175" s="104"/>
      <c r="AH175" s="104"/>
      <c r="AI175" s="104"/>
      <c r="AJ175" s="105" t="s">
        <v>5</v>
      </c>
    </row>
    <row r="176" spans="1:36" s="100" customFormat="1" ht="39.6" x14ac:dyDescent="0.25">
      <c r="A176" s="11">
        <v>163</v>
      </c>
      <c r="B176" s="127" t="str">
        <f t="shared" si="77"/>
        <v>ok</v>
      </c>
      <c r="C176" s="115" t="s">
        <v>128</v>
      </c>
      <c r="D176" s="95" t="s">
        <v>572</v>
      </c>
      <c r="E176" s="95" t="s">
        <v>573</v>
      </c>
      <c r="F176" s="175" t="s">
        <v>132</v>
      </c>
      <c r="G176" s="143"/>
      <c r="H176" s="182" t="s">
        <v>443</v>
      </c>
      <c r="I176" s="126" t="s">
        <v>586</v>
      </c>
      <c r="J176" s="95" t="s">
        <v>587</v>
      </c>
      <c r="K176" s="95" t="s">
        <v>588</v>
      </c>
      <c r="L176" s="126" t="s">
        <v>586</v>
      </c>
      <c r="M176" s="110"/>
      <c r="N176" s="110"/>
      <c r="O176" s="110"/>
      <c r="P176" s="109"/>
      <c r="Q176" s="101"/>
      <c r="R176" s="102" t="str">
        <f t="shared" si="78"/>
        <v>ok</v>
      </c>
      <c r="S176" s="102" t="str">
        <f t="shared" si="76"/>
        <v>ok</v>
      </c>
      <c r="T176" s="102" t="str">
        <f t="shared" si="79"/>
        <v>ok</v>
      </c>
      <c r="U176" s="102" t="str">
        <f t="shared" si="80"/>
        <v>ok</v>
      </c>
      <c r="V176" s="102" t="str">
        <f t="shared" si="81"/>
        <v>ok</v>
      </c>
      <c r="W176" s="102" t="str">
        <f t="shared" si="82"/>
        <v>ok</v>
      </c>
      <c r="X176" s="102" t="str">
        <f t="shared" si="83"/>
        <v>ok</v>
      </c>
      <c r="Y176" s="102" t="str">
        <f t="shared" si="84"/>
        <v>ok</v>
      </c>
      <c r="Z176" s="102" t="str">
        <f t="shared" si="85"/>
        <v>ok</v>
      </c>
      <c r="AA176" s="102" t="str">
        <f t="shared" si="86"/>
        <v>ok</v>
      </c>
      <c r="AB176" s="102" t="str">
        <f t="shared" si="87"/>
        <v>ok</v>
      </c>
      <c r="AC176" s="102" t="str">
        <f t="shared" si="88"/>
        <v>ok</v>
      </c>
      <c r="AD176" s="102" t="str">
        <f t="shared" si="89"/>
        <v>ok</v>
      </c>
      <c r="AE176" s="102" t="str">
        <f t="shared" si="90"/>
        <v>ok</v>
      </c>
      <c r="AF176" s="103"/>
      <c r="AG176" s="104"/>
      <c r="AH176" s="104"/>
      <c r="AI176" s="104"/>
      <c r="AJ176" s="105" t="s">
        <v>5</v>
      </c>
    </row>
    <row r="177" spans="1:36" s="100" customFormat="1" ht="39.6" x14ac:dyDescent="0.25">
      <c r="A177" s="11">
        <v>164</v>
      </c>
      <c r="B177" s="127" t="str">
        <f t="shared" si="77"/>
        <v>ok</v>
      </c>
      <c r="C177" s="115" t="s">
        <v>128</v>
      </c>
      <c r="D177" s="95" t="s">
        <v>572</v>
      </c>
      <c r="E177" s="95" t="s">
        <v>573</v>
      </c>
      <c r="F177" s="175" t="s">
        <v>132</v>
      </c>
      <c r="G177" s="143"/>
      <c r="H177" s="182" t="s">
        <v>443</v>
      </c>
      <c r="I177" s="95" t="s">
        <v>589</v>
      </c>
      <c r="J177" s="95" t="s">
        <v>218</v>
      </c>
      <c r="K177" s="95" t="s">
        <v>590</v>
      </c>
      <c r="L177" s="126" t="s">
        <v>591</v>
      </c>
      <c r="M177" s="110"/>
      <c r="N177" s="110"/>
      <c r="O177" s="110"/>
      <c r="P177" s="109"/>
      <c r="Q177" s="101"/>
      <c r="R177" s="102" t="str">
        <f t="shared" si="78"/>
        <v>ok</v>
      </c>
      <c r="S177" s="102" t="str">
        <f t="shared" si="76"/>
        <v>ok</v>
      </c>
      <c r="T177" s="102" t="str">
        <f t="shared" si="79"/>
        <v>ok</v>
      </c>
      <c r="U177" s="102" t="str">
        <f t="shared" si="80"/>
        <v>ok</v>
      </c>
      <c r="V177" s="102" t="str">
        <f t="shared" si="81"/>
        <v>ok</v>
      </c>
      <c r="W177" s="102" t="str">
        <f t="shared" si="82"/>
        <v>ok</v>
      </c>
      <c r="X177" s="102" t="str">
        <f t="shared" si="83"/>
        <v>ok</v>
      </c>
      <c r="Y177" s="102" t="str">
        <f t="shared" si="84"/>
        <v>ok</v>
      </c>
      <c r="Z177" s="102" t="str">
        <f t="shared" si="85"/>
        <v>ok</v>
      </c>
      <c r="AA177" s="102" t="str">
        <f t="shared" si="86"/>
        <v>ok</v>
      </c>
      <c r="AB177" s="102" t="str">
        <f t="shared" si="87"/>
        <v>ok</v>
      </c>
      <c r="AC177" s="102" t="str">
        <f t="shared" si="88"/>
        <v>ok</v>
      </c>
      <c r="AD177" s="102" t="str">
        <f t="shared" si="89"/>
        <v>ok</v>
      </c>
      <c r="AE177" s="102" t="str">
        <f t="shared" si="90"/>
        <v>ok</v>
      </c>
      <c r="AF177" s="103"/>
      <c r="AG177" s="104"/>
      <c r="AH177" s="104"/>
      <c r="AI177" s="104"/>
      <c r="AJ177" s="105" t="s">
        <v>5</v>
      </c>
    </row>
    <row r="178" spans="1:36" s="100" customFormat="1" ht="105.6" x14ac:dyDescent="0.25">
      <c r="A178" s="11">
        <v>165</v>
      </c>
      <c r="B178" s="127" t="str">
        <f t="shared" si="77"/>
        <v>ok</v>
      </c>
      <c r="C178" s="115" t="s">
        <v>128</v>
      </c>
      <c r="D178" s="95" t="s">
        <v>572</v>
      </c>
      <c r="E178" s="95" t="s">
        <v>573</v>
      </c>
      <c r="F178" s="175" t="s">
        <v>132</v>
      </c>
      <c r="G178" s="143"/>
      <c r="H178" s="182" t="s">
        <v>443</v>
      </c>
      <c r="I178" s="95" t="s">
        <v>589</v>
      </c>
      <c r="J178" s="95" t="s">
        <v>218</v>
      </c>
      <c r="K178" s="95" t="s">
        <v>592</v>
      </c>
      <c r="L178" s="126" t="s">
        <v>593</v>
      </c>
      <c r="M178" s="110"/>
      <c r="N178" s="110"/>
      <c r="O178" s="110"/>
      <c r="P178" s="109"/>
      <c r="Q178" s="101"/>
      <c r="R178" s="102" t="str">
        <f t="shared" si="78"/>
        <v>ok</v>
      </c>
      <c r="S178" s="102" t="str">
        <f t="shared" si="76"/>
        <v>ok</v>
      </c>
      <c r="T178" s="102" t="str">
        <f t="shared" si="79"/>
        <v>ok</v>
      </c>
      <c r="U178" s="102" t="str">
        <f t="shared" si="80"/>
        <v>ok</v>
      </c>
      <c r="V178" s="102" t="str">
        <f t="shared" si="81"/>
        <v>ok</v>
      </c>
      <c r="W178" s="102" t="str">
        <f t="shared" si="82"/>
        <v>ok</v>
      </c>
      <c r="X178" s="102" t="str">
        <f t="shared" si="83"/>
        <v>ok</v>
      </c>
      <c r="Y178" s="102" t="str">
        <f t="shared" si="84"/>
        <v>ok</v>
      </c>
      <c r="Z178" s="102" t="str">
        <f t="shared" si="85"/>
        <v>ok</v>
      </c>
      <c r="AA178" s="102" t="str">
        <f t="shared" si="86"/>
        <v>ok</v>
      </c>
      <c r="AB178" s="102" t="str">
        <f t="shared" si="87"/>
        <v>ok</v>
      </c>
      <c r="AC178" s="102" t="str">
        <f t="shared" si="88"/>
        <v>ok</v>
      </c>
      <c r="AD178" s="102" t="str">
        <f t="shared" si="89"/>
        <v>ok</v>
      </c>
      <c r="AE178" s="102" t="str">
        <f t="shared" si="90"/>
        <v>ok</v>
      </c>
      <c r="AF178" s="103"/>
      <c r="AG178" s="104"/>
      <c r="AH178" s="104"/>
      <c r="AI178" s="104"/>
      <c r="AJ178" s="105" t="s">
        <v>5</v>
      </c>
    </row>
    <row r="179" spans="1:36" s="100" customFormat="1" ht="39.6" x14ac:dyDescent="0.25">
      <c r="A179" s="11">
        <v>166</v>
      </c>
      <c r="B179" s="127" t="str">
        <f t="shared" si="77"/>
        <v>ok</v>
      </c>
      <c r="C179" s="115" t="s">
        <v>128</v>
      </c>
      <c r="D179" s="95" t="s">
        <v>572</v>
      </c>
      <c r="E179" s="95" t="s">
        <v>573</v>
      </c>
      <c r="F179" s="175" t="s">
        <v>132</v>
      </c>
      <c r="G179" s="143"/>
      <c r="H179" s="182" t="s">
        <v>443</v>
      </c>
      <c r="I179" s="95" t="s">
        <v>594</v>
      </c>
      <c r="J179" s="95" t="s">
        <v>587</v>
      </c>
      <c r="K179" s="95" t="s">
        <v>595</v>
      </c>
      <c r="L179" s="126" t="s">
        <v>596</v>
      </c>
      <c r="M179" s="110"/>
      <c r="N179" s="110"/>
      <c r="O179" s="110"/>
      <c r="P179" s="109"/>
      <c r="Q179" s="101"/>
      <c r="R179" s="102" t="str">
        <f t="shared" si="78"/>
        <v>ok</v>
      </c>
      <c r="S179" s="102" t="str">
        <f t="shared" si="76"/>
        <v>ok</v>
      </c>
      <c r="T179" s="102" t="str">
        <f t="shared" si="79"/>
        <v>ok</v>
      </c>
      <c r="U179" s="102" t="str">
        <f t="shared" si="80"/>
        <v>ok</v>
      </c>
      <c r="V179" s="102" t="str">
        <f t="shared" si="81"/>
        <v>ok</v>
      </c>
      <c r="W179" s="102" t="str">
        <f t="shared" si="82"/>
        <v>ok</v>
      </c>
      <c r="X179" s="102" t="str">
        <f t="shared" si="83"/>
        <v>ok</v>
      </c>
      <c r="Y179" s="102" t="str">
        <f t="shared" si="84"/>
        <v>ok</v>
      </c>
      <c r="Z179" s="102" t="str">
        <f t="shared" si="85"/>
        <v>ok</v>
      </c>
      <c r="AA179" s="102" t="str">
        <f t="shared" si="86"/>
        <v>ok</v>
      </c>
      <c r="AB179" s="102" t="str">
        <f t="shared" si="87"/>
        <v>ok</v>
      </c>
      <c r="AC179" s="102" t="str">
        <f t="shared" si="88"/>
        <v>ok</v>
      </c>
      <c r="AD179" s="102" t="str">
        <f t="shared" si="89"/>
        <v>ok</v>
      </c>
      <c r="AE179" s="102" t="str">
        <f t="shared" si="90"/>
        <v>ok</v>
      </c>
      <c r="AF179" s="103"/>
      <c r="AG179" s="104"/>
      <c r="AH179" s="104"/>
      <c r="AI179" s="104"/>
      <c r="AJ179" s="105" t="s">
        <v>5</v>
      </c>
    </row>
    <row r="180" spans="1:36" s="100" customFormat="1" ht="26.4" x14ac:dyDescent="0.25">
      <c r="A180" s="11">
        <v>167</v>
      </c>
      <c r="B180" s="127" t="str">
        <f t="shared" si="77"/>
        <v>ok</v>
      </c>
      <c r="C180" s="115" t="s">
        <v>128</v>
      </c>
      <c r="D180" s="95" t="s">
        <v>572</v>
      </c>
      <c r="E180" s="95" t="s">
        <v>573</v>
      </c>
      <c r="F180" s="175" t="s">
        <v>132</v>
      </c>
      <c r="G180" s="143"/>
      <c r="H180" s="182" t="s">
        <v>443</v>
      </c>
      <c r="I180" s="95" t="s">
        <v>235</v>
      </c>
      <c r="J180" s="95" t="s">
        <v>218</v>
      </c>
      <c r="K180" s="95" t="s">
        <v>597</v>
      </c>
      <c r="L180" s="126" t="s">
        <v>598</v>
      </c>
      <c r="M180" s="110"/>
      <c r="N180" s="110"/>
      <c r="O180" s="110"/>
      <c r="P180" s="109"/>
      <c r="Q180" s="101"/>
      <c r="R180" s="102" t="str">
        <f t="shared" si="78"/>
        <v>ok</v>
      </c>
      <c r="S180" s="102" t="str">
        <f t="shared" si="76"/>
        <v>ok</v>
      </c>
      <c r="T180" s="102" t="str">
        <f t="shared" si="79"/>
        <v>ok</v>
      </c>
      <c r="U180" s="102" t="str">
        <f t="shared" si="80"/>
        <v>ok</v>
      </c>
      <c r="V180" s="102" t="str">
        <f t="shared" si="81"/>
        <v>ok</v>
      </c>
      <c r="W180" s="102" t="str">
        <f t="shared" si="82"/>
        <v>ok</v>
      </c>
      <c r="X180" s="102" t="str">
        <f t="shared" si="83"/>
        <v>ok</v>
      </c>
      <c r="Y180" s="102" t="str">
        <f t="shared" si="84"/>
        <v>ok</v>
      </c>
      <c r="Z180" s="102" t="str">
        <f t="shared" si="85"/>
        <v>ok</v>
      </c>
      <c r="AA180" s="102" t="str">
        <f t="shared" si="86"/>
        <v>ok</v>
      </c>
      <c r="AB180" s="102" t="str">
        <f t="shared" si="87"/>
        <v>ok</v>
      </c>
      <c r="AC180" s="102" t="str">
        <f t="shared" si="88"/>
        <v>ok</v>
      </c>
      <c r="AD180" s="102" t="str">
        <f t="shared" si="89"/>
        <v>ok</v>
      </c>
      <c r="AE180" s="102" t="str">
        <f t="shared" si="90"/>
        <v>ok</v>
      </c>
      <c r="AF180" s="103"/>
      <c r="AG180" s="104"/>
      <c r="AH180" s="104"/>
      <c r="AI180" s="104"/>
      <c r="AJ180" s="105" t="s">
        <v>5</v>
      </c>
    </row>
    <row r="181" spans="1:36" s="100" customFormat="1" ht="52.8" x14ac:dyDescent="0.25">
      <c r="A181" s="11">
        <v>168</v>
      </c>
      <c r="B181" s="127" t="str">
        <f t="shared" si="77"/>
        <v>ok</v>
      </c>
      <c r="C181" s="115" t="s">
        <v>128</v>
      </c>
      <c r="D181" s="141" t="s">
        <v>572</v>
      </c>
      <c r="E181" s="141" t="s">
        <v>573</v>
      </c>
      <c r="F181" s="185" t="s">
        <v>132</v>
      </c>
      <c r="G181" s="186"/>
      <c r="H181" s="187" t="s">
        <v>443</v>
      </c>
      <c r="I181" s="141" t="s">
        <v>235</v>
      </c>
      <c r="J181" s="141" t="s">
        <v>218</v>
      </c>
      <c r="K181" s="141" t="s">
        <v>599</v>
      </c>
      <c r="L181" s="126" t="s">
        <v>600</v>
      </c>
      <c r="M181" s="110"/>
      <c r="N181" s="110"/>
      <c r="O181" s="110"/>
      <c r="P181" s="109"/>
      <c r="Q181" s="101"/>
      <c r="R181" s="102" t="str">
        <f t="shared" si="78"/>
        <v>ok</v>
      </c>
      <c r="S181" s="102" t="str">
        <f t="shared" si="76"/>
        <v>ok</v>
      </c>
      <c r="T181" s="102" t="str">
        <f t="shared" si="79"/>
        <v>ok</v>
      </c>
      <c r="U181" s="102" t="str">
        <f t="shared" si="80"/>
        <v>ok</v>
      </c>
      <c r="V181" s="102" t="str">
        <f t="shared" si="81"/>
        <v>ok</v>
      </c>
      <c r="W181" s="102" t="str">
        <f t="shared" si="82"/>
        <v>ok</v>
      </c>
      <c r="X181" s="102" t="str">
        <f t="shared" si="83"/>
        <v>ok</v>
      </c>
      <c r="Y181" s="102" t="str">
        <f t="shared" si="84"/>
        <v>ok</v>
      </c>
      <c r="Z181" s="102" t="str">
        <f t="shared" si="85"/>
        <v>ok</v>
      </c>
      <c r="AA181" s="102" t="str">
        <f t="shared" si="86"/>
        <v>ok</v>
      </c>
      <c r="AB181" s="102" t="str">
        <f t="shared" si="87"/>
        <v>ok</v>
      </c>
      <c r="AC181" s="102" t="str">
        <f t="shared" si="88"/>
        <v>ok</v>
      </c>
      <c r="AD181" s="102" t="str">
        <f t="shared" si="89"/>
        <v>ok</v>
      </c>
      <c r="AE181" s="102" t="str">
        <f t="shared" si="90"/>
        <v>ok</v>
      </c>
      <c r="AF181" s="103"/>
      <c r="AG181" s="104"/>
      <c r="AH181" s="104"/>
      <c r="AI181" s="104"/>
      <c r="AJ181" s="105" t="s">
        <v>5</v>
      </c>
    </row>
    <row r="182" spans="1:36" s="100" customFormat="1" ht="51.75" customHeight="1" x14ac:dyDescent="0.25">
      <c r="A182" s="11">
        <v>169</v>
      </c>
      <c r="B182" s="127" t="str">
        <f t="shared" si="77"/>
        <v>ok</v>
      </c>
      <c r="C182" s="116" t="s">
        <v>117</v>
      </c>
      <c r="D182" s="138" t="s">
        <v>601</v>
      </c>
      <c r="E182" s="138" t="s">
        <v>602</v>
      </c>
      <c r="F182" s="123" t="s">
        <v>603</v>
      </c>
      <c r="G182" s="139"/>
      <c r="H182" s="139" t="s">
        <v>121</v>
      </c>
      <c r="I182" s="113" t="s">
        <v>177</v>
      </c>
      <c r="J182" s="113" t="s">
        <v>218</v>
      </c>
      <c r="K182" s="110" t="s">
        <v>604</v>
      </c>
      <c r="L182" s="109" t="s">
        <v>605</v>
      </c>
      <c r="M182" s="110" t="s">
        <v>125</v>
      </c>
      <c r="N182" s="110"/>
      <c r="O182" s="110" t="s">
        <v>168</v>
      </c>
      <c r="P182" s="109" t="s">
        <v>606</v>
      </c>
      <c r="Q182" s="101"/>
      <c r="R182" s="102" t="str">
        <f t="shared" si="78"/>
        <v>ok</v>
      </c>
      <c r="S182" s="102" t="str">
        <f t="shared" si="76"/>
        <v>ok</v>
      </c>
      <c r="T182" s="102" t="str">
        <f t="shared" si="79"/>
        <v>ok</v>
      </c>
      <c r="U182" s="102" t="str">
        <f t="shared" si="80"/>
        <v>ok</v>
      </c>
      <c r="V182" s="102" t="str">
        <f t="shared" si="81"/>
        <v>ok</v>
      </c>
      <c r="W182" s="102" t="str">
        <f t="shared" si="82"/>
        <v>ok</v>
      </c>
      <c r="X182" s="102" t="str">
        <f t="shared" si="83"/>
        <v>ok</v>
      </c>
      <c r="Y182" s="102" t="str">
        <f t="shared" si="84"/>
        <v>ok</v>
      </c>
      <c r="Z182" s="102" t="str">
        <f t="shared" si="85"/>
        <v>ok</v>
      </c>
      <c r="AA182" s="102" t="str">
        <f t="shared" si="86"/>
        <v>ok</v>
      </c>
      <c r="AB182" s="102" t="str">
        <f t="shared" si="87"/>
        <v>ok</v>
      </c>
      <c r="AC182" s="102" t="str">
        <f t="shared" si="88"/>
        <v>ok</v>
      </c>
      <c r="AD182" s="102" t="str">
        <f t="shared" si="89"/>
        <v>ok</v>
      </c>
      <c r="AE182" s="102" t="str">
        <f t="shared" si="90"/>
        <v>ok</v>
      </c>
      <c r="AF182" s="103"/>
      <c r="AG182" s="104"/>
      <c r="AH182" s="104"/>
      <c r="AI182" s="104"/>
      <c r="AJ182" s="105" t="s">
        <v>5</v>
      </c>
    </row>
    <row r="183" spans="1:36" s="100" customFormat="1" ht="66" x14ac:dyDescent="0.25">
      <c r="A183" s="11">
        <v>170</v>
      </c>
      <c r="B183" s="127" t="str">
        <f t="shared" si="77"/>
        <v>ok</v>
      </c>
      <c r="C183" s="116" t="s">
        <v>117</v>
      </c>
      <c r="D183" s="138" t="s">
        <v>601</v>
      </c>
      <c r="E183" s="138" t="s">
        <v>602</v>
      </c>
      <c r="F183" s="123" t="s">
        <v>603</v>
      </c>
      <c r="G183" s="139"/>
      <c r="H183" s="139" t="s">
        <v>121</v>
      </c>
      <c r="I183" s="113" t="s">
        <v>177</v>
      </c>
      <c r="J183" s="113" t="s">
        <v>218</v>
      </c>
      <c r="K183" s="110" t="s">
        <v>604</v>
      </c>
      <c r="L183" s="109" t="s">
        <v>605</v>
      </c>
      <c r="M183" s="110" t="s">
        <v>125</v>
      </c>
      <c r="N183" s="110"/>
      <c r="O183" s="110" t="s">
        <v>168</v>
      </c>
      <c r="P183" s="109" t="s">
        <v>607</v>
      </c>
      <c r="Q183" s="101"/>
      <c r="R183" s="102" t="str">
        <f t="shared" si="78"/>
        <v>ok</v>
      </c>
      <c r="S183" s="102" t="str">
        <f t="shared" si="76"/>
        <v>ok</v>
      </c>
      <c r="T183" s="102" t="str">
        <f t="shared" si="79"/>
        <v>ok</v>
      </c>
      <c r="U183" s="102" t="str">
        <f t="shared" si="80"/>
        <v>ok</v>
      </c>
      <c r="V183" s="102" t="str">
        <f t="shared" si="81"/>
        <v>ok</v>
      </c>
      <c r="W183" s="102" t="str">
        <f t="shared" si="82"/>
        <v>ok</v>
      </c>
      <c r="X183" s="102" t="str">
        <f t="shared" si="83"/>
        <v>ok</v>
      </c>
      <c r="Y183" s="102" t="str">
        <f t="shared" si="84"/>
        <v>ok</v>
      </c>
      <c r="Z183" s="102" t="str">
        <f t="shared" si="85"/>
        <v>ok</v>
      </c>
      <c r="AA183" s="102" t="str">
        <f t="shared" si="86"/>
        <v>ok</v>
      </c>
      <c r="AB183" s="102" t="str">
        <f t="shared" si="87"/>
        <v>ok</v>
      </c>
      <c r="AC183" s="102" t="str">
        <f t="shared" si="88"/>
        <v>ok</v>
      </c>
      <c r="AD183" s="102" t="str">
        <f t="shared" si="89"/>
        <v>ok</v>
      </c>
      <c r="AE183" s="102" t="str">
        <f t="shared" si="90"/>
        <v>ok</v>
      </c>
      <c r="AF183" s="103"/>
      <c r="AG183" s="104"/>
      <c r="AH183" s="104"/>
      <c r="AI183" s="104"/>
      <c r="AJ183" s="105" t="s">
        <v>5</v>
      </c>
    </row>
    <row r="184" spans="1:36" s="100" customFormat="1" ht="66" x14ac:dyDescent="0.25">
      <c r="A184" s="11">
        <v>171</v>
      </c>
      <c r="B184" s="127" t="str">
        <f t="shared" si="77"/>
        <v>ok</v>
      </c>
      <c r="C184" s="115" t="s">
        <v>128</v>
      </c>
      <c r="D184" s="95" t="s">
        <v>608</v>
      </c>
      <c r="E184" s="95" t="s">
        <v>234</v>
      </c>
      <c r="F184" s="95" t="s">
        <v>609</v>
      </c>
      <c r="G184" s="143"/>
      <c r="H184" s="176" t="s">
        <v>121</v>
      </c>
      <c r="I184" s="95" t="s">
        <v>580</v>
      </c>
      <c r="J184" s="95" t="s">
        <v>218</v>
      </c>
      <c r="K184" s="95" t="s">
        <v>582</v>
      </c>
      <c r="L184" s="126" t="s">
        <v>583</v>
      </c>
      <c r="M184" s="110"/>
      <c r="N184" s="110"/>
      <c r="O184" s="110"/>
      <c r="P184" s="109"/>
      <c r="Q184" s="101"/>
      <c r="R184" s="102" t="str">
        <f t="shared" si="78"/>
        <v>ok</v>
      </c>
      <c r="S184" s="102" t="str">
        <f t="shared" si="76"/>
        <v>ok</v>
      </c>
      <c r="T184" s="102" t="str">
        <f t="shared" si="79"/>
        <v>ok</v>
      </c>
      <c r="U184" s="102" t="str">
        <f t="shared" si="80"/>
        <v>ok</v>
      </c>
      <c r="V184" s="102" t="str">
        <f t="shared" si="81"/>
        <v>ok</v>
      </c>
      <c r="W184" s="102" t="str">
        <f t="shared" si="82"/>
        <v>ok</v>
      </c>
      <c r="X184" s="102" t="str">
        <f t="shared" si="83"/>
        <v>ok</v>
      </c>
      <c r="Y184" s="102" t="str">
        <f t="shared" si="84"/>
        <v>ok</v>
      </c>
      <c r="Z184" s="102" t="str">
        <f t="shared" si="85"/>
        <v>ok</v>
      </c>
      <c r="AA184" s="102" t="str">
        <f t="shared" si="86"/>
        <v>ok</v>
      </c>
      <c r="AB184" s="102" t="str">
        <f t="shared" si="87"/>
        <v>ok</v>
      </c>
      <c r="AC184" s="102" t="str">
        <f t="shared" si="88"/>
        <v>ok</v>
      </c>
      <c r="AD184" s="102" t="str">
        <f t="shared" si="89"/>
        <v>ok</v>
      </c>
      <c r="AE184" s="102" t="str">
        <f t="shared" si="90"/>
        <v>ok</v>
      </c>
      <c r="AF184" s="103"/>
      <c r="AG184" s="104"/>
      <c r="AH184" s="104"/>
      <c r="AI184" s="104"/>
      <c r="AJ184" s="105" t="s">
        <v>5</v>
      </c>
    </row>
    <row r="185" spans="1:36" s="100" customFormat="1" ht="39.6" x14ac:dyDescent="0.25">
      <c r="A185" s="11">
        <v>172</v>
      </c>
      <c r="B185" s="127" t="str">
        <f t="shared" si="77"/>
        <v>ok</v>
      </c>
      <c r="C185" s="115" t="s">
        <v>269</v>
      </c>
      <c r="D185" s="141" t="s">
        <v>608</v>
      </c>
      <c r="E185" s="141" t="s">
        <v>234</v>
      </c>
      <c r="F185" s="141" t="s">
        <v>609</v>
      </c>
      <c r="G185" s="186"/>
      <c r="H185" s="188" t="s">
        <v>121</v>
      </c>
      <c r="I185" s="169" t="s">
        <v>155</v>
      </c>
      <c r="J185" s="168" t="s">
        <v>218</v>
      </c>
      <c r="K185" s="168" t="s">
        <v>610</v>
      </c>
      <c r="L185" s="177" t="s">
        <v>611</v>
      </c>
      <c r="M185" s="181" t="s">
        <v>125</v>
      </c>
      <c r="N185" s="118"/>
      <c r="O185" s="181" t="s">
        <v>168</v>
      </c>
      <c r="P185" s="177" t="s">
        <v>612</v>
      </c>
      <c r="Q185" s="101"/>
      <c r="R185" s="102" t="str">
        <f t="shared" si="78"/>
        <v>ok</v>
      </c>
      <c r="S185" s="102" t="str">
        <f t="shared" si="76"/>
        <v>ok</v>
      </c>
      <c r="T185" s="102" t="str">
        <f t="shared" si="79"/>
        <v>ok</v>
      </c>
      <c r="U185" s="102" t="str">
        <f t="shared" si="80"/>
        <v>ok</v>
      </c>
      <c r="V185" s="102" t="str">
        <f t="shared" si="81"/>
        <v>ok</v>
      </c>
      <c r="W185" s="102" t="str">
        <f t="shared" si="82"/>
        <v>ok</v>
      </c>
      <c r="X185" s="102" t="str">
        <f t="shared" si="83"/>
        <v>ok</v>
      </c>
      <c r="Y185" s="102" t="str">
        <f t="shared" si="84"/>
        <v>ok</v>
      </c>
      <c r="Z185" s="102" t="str">
        <f t="shared" si="85"/>
        <v>ok</v>
      </c>
      <c r="AA185" s="102" t="str">
        <f t="shared" si="86"/>
        <v>ok</v>
      </c>
      <c r="AB185" s="102" t="str">
        <f t="shared" si="87"/>
        <v>ok</v>
      </c>
      <c r="AC185" s="102" t="str">
        <f t="shared" si="88"/>
        <v>ok</v>
      </c>
      <c r="AD185" s="102" t="str">
        <f t="shared" si="89"/>
        <v>ok</v>
      </c>
      <c r="AE185" s="102" t="str">
        <f t="shared" si="90"/>
        <v>ok</v>
      </c>
      <c r="AF185" s="103"/>
      <c r="AG185" s="104"/>
      <c r="AH185" s="104"/>
      <c r="AI185" s="104"/>
      <c r="AJ185" s="105" t="s">
        <v>5</v>
      </c>
    </row>
    <row r="186" spans="1:36" s="100" customFormat="1" ht="66" x14ac:dyDescent="0.25">
      <c r="A186" s="11">
        <v>173</v>
      </c>
      <c r="B186" s="127" t="str">
        <f t="shared" si="77"/>
        <v>ok</v>
      </c>
      <c r="C186" s="116" t="s">
        <v>269</v>
      </c>
      <c r="D186" s="138" t="s">
        <v>613</v>
      </c>
      <c r="E186" s="138" t="s">
        <v>614</v>
      </c>
      <c r="F186" s="123" t="s">
        <v>615</v>
      </c>
      <c r="G186" s="139"/>
      <c r="H186" s="139" t="s">
        <v>443</v>
      </c>
      <c r="I186" s="113" t="s">
        <v>580</v>
      </c>
      <c r="J186" s="113" t="s">
        <v>218</v>
      </c>
      <c r="K186" s="138" t="s">
        <v>617</v>
      </c>
      <c r="L186" s="138" t="s">
        <v>426</v>
      </c>
      <c r="M186" s="138" t="s">
        <v>125</v>
      </c>
      <c r="N186" s="139"/>
      <c r="O186" s="139" t="s">
        <v>412</v>
      </c>
      <c r="P186" s="139" t="s">
        <v>618</v>
      </c>
      <c r="Q186" s="101"/>
      <c r="R186" s="102" t="str">
        <f t="shared" si="78"/>
        <v>ok</v>
      </c>
      <c r="S186" s="102" t="str">
        <f t="shared" si="76"/>
        <v>ok</v>
      </c>
      <c r="T186" s="102" t="str">
        <f t="shared" si="79"/>
        <v>ok</v>
      </c>
      <c r="U186" s="102" t="str">
        <f t="shared" si="80"/>
        <v>ok</v>
      </c>
      <c r="V186" s="102" t="str">
        <f t="shared" si="81"/>
        <v>ok</v>
      </c>
      <c r="W186" s="102" t="str">
        <f t="shared" si="82"/>
        <v>ok</v>
      </c>
      <c r="X186" s="102" t="str">
        <f t="shared" si="83"/>
        <v>ok</v>
      </c>
      <c r="Y186" s="102" t="str">
        <f t="shared" si="84"/>
        <v>ok</v>
      </c>
      <c r="Z186" s="102" t="str">
        <f t="shared" si="85"/>
        <v>ok</v>
      </c>
      <c r="AA186" s="102" t="str">
        <f t="shared" si="86"/>
        <v>ok</v>
      </c>
      <c r="AB186" s="102" t="str">
        <f t="shared" si="87"/>
        <v>ok</v>
      </c>
      <c r="AC186" s="102" t="str">
        <f t="shared" si="88"/>
        <v>ok</v>
      </c>
      <c r="AD186" s="102" t="str">
        <f t="shared" si="89"/>
        <v>ok</v>
      </c>
      <c r="AE186" s="102" t="str">
        <f t="shared" si="90"/>
        <v>ok</v>
      </c>
      <c r="AF186" s="103"/>
      <c r="AG186" s="104"/>
      <c r="AH186" s="104"/>
      <c r="AI186" s="104"/>
      <c r="AJ186" s="105" t="s">
        <v>5</v>
      </c>
    </row>
    <row r="187" spans="1:36" s="100" customFormat="1" ht="66" x14ac:dyDescent="0.25">
      <c r="A187" s="11">
        <v>174</v>
      </c>
      <c r="B187" s="127" t="str">
        <f t="shared" si="77"/>
        <v>ok</v>
      </c>
      <c r="C187" s="116" t="s">
        <v>269</v>
      </c>
      <c r="D187" s="138" t="s">
        <v>613</v>
      </c>
      <c r="E187" s="138" t="s">
        <v>614</v>
      </c>
      <c r="F187" s="123" t="s">
        <v>615</v>
      </c>
      <c r="G187" s="139"/>
      <c r="H187" s="139" t="s">
        <v>443</v>
      </c>
      <c r="I187" s="113" t="s">
        <v>580</v>
      </c>
      <c r="J187" s="113" t="s">
        <v>218</v>
      </c>
      <c r="K187" s="138" t="s">
        <v>619</v>
      </c>
      <c r="L187" s="138" t="s">
        <v>222</v>
      </c>
      <c r="M187" s="138" t="s">
        <v>125</v>
      </c>
      <c r="N187" s="139"/>
      <c r="O187" s="139" t="s">
        <v>412</v>
      </c>
      <c r="P187" s="139" t="s">
        <v>620</v>
      </c>
      <c r="Q187" s="101"/>
      <c r="R187" s="102" t="str">
        <f t="shared" si="78"/>
        <v>ok</v>
      </c>
      <c r="S187" s="102" t="str">
        <f t="shared" si="76"/>
        <v>ok</v>
      </c>
      <c r="T187" s="102" t="str">
        <f t="shared" si="79"/>
        <v>ok</v>
      </c>
      <c r="U187" s="102" t="str">
        <f t="shared" si="80"/>
        <v>ok</v>
      </c>
      <c r="V187" s="102" t="str">
        <f t="shared" si="81"/>
        <v>ok</v>
      </c>
      <c r="W187" s="102" t="str">
        <f t="shared" si="82"/>
        <v>ok</v>
      </c>
      <c r="X187" s="102" t="str">
        <f t="shared" si="83"/>
        <v>ok</v>
      </c>
      <c r="Y187" s="102" t="str">
        <f t="shared" si="84"/>
        <v>ok</v>
      </c>
      <c r="Z187" s="102" t="str">
        <f t="shared" si="85"/>
        <v>ok</v>
      </c>
      <c r="AA187" s="102" t="str">
        <f t="shared" si="86"/>
        <v>ok</v>
      </c>
      <c r="AB187" s="102" t="str">
        <f t="shared" si="87"/>
        <v>ok</v>
      </c>
      <c r="AC187" s="102" t="str">
        <f t="shared" si="88"/>
        <v>ok</v>
      </c>
      <c r="AD187" s="102" t="str">
        <f t="shared" si="89"/>
        <v>ok</v>
      </c>
      <c r="AE187" s="102" t="str">
        <f t="shared" si="90"/>
        <v>ok</v>
      </c>
      <c r="AF187" s="103"/>
      <c r="AG187" s="104"/>
      <c r="AH187" s="104"/>
      <c r="AI187" s="104"/>
      <c r="AJ187" s="105" t="s">
        <v>5</v>
      </c>
    </row>
    <row r="188" spans="1:36" s="100" customFormat="1" ht="39" customHeight="1" x14ac:dyDescent="0.25">
      <c r="A188" s="11">
        <v>175</v>
      </c>
      <c r="B188" s="127" t="str">
        <f t="shared" si="77"/>
        <v>ok</v>
      </c>
      <c r="C188" s="116" t="s">
        <v>117</v>
      </c>
      <c r="D188" s="138" t="s">
        <v>613</v>
      </c>
      <c r="E188" s="138" t="s">
        <v>614</v>
      </c>
      <c r="F188" s="123" t="s">
        <v>615</v>
      </c>
      <c r="G188" s="139"/>
      <c r="H188" s="139" t="s">
        <v>443</v>
      </c>
      <c r="I188" s="113" t="s">
        <v>616</v>
      </c>
      <c r="J188" s="113" t="s">
        <v>587</v>
      </c>
      <c r="K188" s="113" t="s">
        <v>621</v>
      </c>
      <c r="L188" s="109" t="s">
        <v>426</v>
      </c>
      <c r="M188" s="110" t="s">
        <v>125</v>
      </c>
      <c r="N188" s="110"/>
      <c r="O188" s="110" t="s">
        <v>412</v>
      </c>
      <c r="P188" s="109" t="s">
        <v>622</v>
      </c>
      <c r="Q188" s="101"/>
      <c r="R188" s="102" t="str">
        <f t="shared" si="78"/>
        <v>ok</v>
      </c>
      <c r="S188" s="102" t="str">
        <f t="shared" si="76"/>
        <v>ok</v>
      </c>
      <c r="T188" s="102" t="str">
        <f t="shared" si="79"/>
        <v>ok</v>
      </c>
      <c r="U188" s="102" t="str">
        <f t="shared" si="80"/>
        <v>ok</v>
      </c>
      <c r="V188" s="102" t="str">
        <f t="shared" si="81"/>
        <v>ok</v>
      </c>
      <c r="W188" s="102" t="str">
        <f t="shared" si="82"/>
        <v>ok</v>
      </c>
      <c r="X188" s="102" t="str">
        <f t="shared" si="83"/>
        <v>ok</v>
      </c>
      <c r="Y188" s="102" t="str">
        <f t="shared" si="84"/>
        <v>ok</v>
      </c>
      <c r="Z188" s="102" t="str">
        <f t="shared" si="85"/>
        <v>ok</v>
      </c>
      <c r="AA188" s="102" t="str">
        <f t="shared" si="86"/>
        <v>ok</v>
      </c>
      <c r="AB188" s="102" t="str">
        <f t="shared" si="87"/>
        <v>ok</v>
      </c>
      <c r="AC188" s="102" t="str">
        <f t="shared" si="88"/>
        <v>ok</v>
      </c>
      <c r="AD188" s="102" t="str">
        <f t="shared" si="89"/>
        <v>ok</v>
      </c>
      <c r="AE188" s="102" t="str">
        <f t="shared" si="90"/>
        <v>ok</v>
      </c>
      <c r="AF188" s="103"/>
      <c r="AG188" s="104"/>
      <c r="AH188" s="104"/>
      <c r="AI188" s="104"/>
      <c r="AJ188" s="105" t="s">
        <v>5</v>
      </c>
    </row>
    <row r="189" spans="1:36" s="100" customFormat="1" ht="52.8" x14ac:dyDescent="0.25">
      <c r="A189" s="11">
        <v>176</v>
      </c>
      <c r="B189" s="127" t="str">
        <f t="shared" si="77"/>
        <v>ok</v>
      </c>
      <c r="C189" s="115" t="s">
        <v>128</v>
      </c>
      <c r="D189" s="95" t="s">
        <v>623</v>
      </c>
      <c r="E189" s="95" t="s">
        <v>208</v>
      </c>
      <c r="F189" s="175" t="s">
        <v>624</v>
      </c>
      <c r="G189" s="143"/>
      <c r="H189" s="182" t="s">
        <v>443</v>
      </c>
      <c r="I189" s="95" t="s">
        <v>177</v>
      </c>
      <c r="J189" s="95" t="s">
        <v>218</v>
      </c>
      <c r="K189" s="95" t="s">
        <v>625</v>
      </c>
      <c r="L189" s="126" t="s">
        <v>626</v>
      </c>
      <c r="M189" s="120"/>
      <c r="N189" s="120"/>
      <c r="O189" s="120"/>
      <c r="P189" s="136"/>
      <c r="Q189" s="101"/>
      <c r="R189" s="102" t="str">
        <f t="shared" si="78"/>
        <v>ok</v>
      </c>
      <c r="S189" s="102" t="str">
        <f t="shared" si="76"/>
        <v>ok</v>
      </c>
      <c r="T189" s="102" t="str">
        <f t="shared" si="79"/>
        <v>ok</v>
      </c>
      <c r="U189" s="102" t="str">
        <f t="shared" si="80"/>
        <v>ok</v>
      </c>
      <c r="V189" s="102" t="str">
        <f t="shared" si="81"/>
        <v>ok</v>
      </c>
      <c r="W189" s="102" t="str">
        <f t="shared" si="82"/>
        <v>ok</v>
      </c>
      <c r="X189" s="102" t="str">
        <f t="shared" si="83"/>
        <v>ok</v>
      </c>
      <c r="Y189" s="102" t="str">
        <f t="shared" si="84"/>
        <v>ok</v>
      </c>
      <c r="Z189" s="102" t="str">
        <f t="shared" si="85"/>
        <v>ok</v>
      </c>
      <c r="AA189" s="102" t="str">
        <f t="shared" si="86"/>
        <v>ok</v>
      </c>
      <c r="AB189" s="102" t="str">
        <f t="shared" si="87"/>
        <v>ok</v>
      </c>
      <c r="AC189" s="102" t="str">
        <f t="shared" si="88"/>
        <v>ok</v>
      </c>
      <c r="AD189" s="102" t="str">
        <f t="shared" si="89"/>
        <v>ok</v>
      </c>
      <c r="AE189" s="102" t="str">
        <f t="shared" si="90"/>
        <v>ok</v>
      </c>
      <c r="AF189" s="103"/>
      <c r="AG189" s="104"/>
      <c r="AH189" s="104"/>
      <c r="AI189" s="104"/>
      <c r="AJ189" s="105" t="s">
        <v>5</v>
      </c>
    </row>
    <row r="190" spans="1:36" s="100" customFormat="1" ht="52.8" x14ac:dyDescent="0.25">
      <c r="A190" s="11">
        <v>177</v>
      </c>
      <c r="B190" s="127" t="str">
        <f t="shared" si="77"/>
        <v>ok</v>
      </c>
      <c r="C190" s="115" t="s">
        <v>269</v>
      </c>
      <c r="D190" s="95" t="s">
        <v>623</v>
      </c>
      <c r="E190" s="95" t="s">
        <v>208</v>
      </c>
      <c r="F190" s="175" t="s">
        <v>624</v>
      </c>
      <c r="G190" s="120"/>
      <c r="H190" s="139" t="s">
        <v>443</v>
      </c>
      <c r="I190" s="95" t="s">
        <v>177</v>
      </c>
      <c r="J190" s="95" t="s">
        <v>218</v>
      </c>
      <c r="K190" s="124" t="s">
        <v>224</v>
      </c>
      <c r="L190" s="109" t="s">
        <v>627</v>
      </c>
      <c r="M190" s="113" t="s">
        <v>152</v>
      </c>
      <c r="N190" s="110"/>
      <c r="O190" s="113" t="s">
        <v>210</v>
      </c>
      <c r="P190" s="109" t="s">
        <v>627</v>
      </c>
      <c r="Q190" s="101"/>
      <c r="R190" s="102" t="str">
        <f t="shared" si="78"/>
        <v>ok</v>
      </c>
      <c r="S190" s="102" t="str">
        <f t="shared" si="76"/>
        <v>ok</v>
      </c>
      <c r="T190" s="102" t="str">
        <f t="shared" si="79"/>
        <v>ok</v>
      </c>
      <c r="U190" s="102" t="str">
        <f t="shared" si="80"/>
        <v>ok</v>
      </c>
      <c r="V190" s="102" t="str">
        <f t="shared" si="81"/>
        <v>ok</v>
      </c>
      <c r="W190" s="102" t="str">
        <f t="shared" si="82"/>
        <v>ok</v>
      </c>
      <c r="X190" s="102" t="str">
        <f t="shared" si="83"/>
        <v>ok</v>
      </c>
      <c r="Y190" s="102" t="str">
        <f t="shared" si="84"/>
        <v>ok</v>
      </c>
      <c r="Z190" s="102" t="str">
        <f t="shared" si="85"/>
        <v>ok</v>
      </c>
      <c r="AA190" s="102" t="str">
        <f t="shared" si="86"/>
        <v>ok</v>
      </c>
      <c r="AB190" s="102" t="str">
        <f t="shared" si="87"/>
        <v>ok</v>
      </c>
      <c r="AC190" s="102" t="str">
        <f t="shared" si="88"/>
        <v>ok</v>
      </c>
      <c r="AD190" s="102" t="str">
        <f t="shared" si="89"/>
        <v>ok</v>
      </c>
      <c r="AE190" s="102" t="str">
        <f t="shared" si="90"/>
        <v>ok</v>
      </c>
      <c r="AF190" s="103"/>
      <c r="AG190" s="104"/>
      <c r="AH190" s="104"/>
      <c r="AI190" s="104"/>
      <c r="AJ190" s="105" t="s">
        <v>5</v>
      </c>
    </row>
    <row r="191" spans="1:36" s="100" customFormat="1" ht="52.8" x14ac:dyDescent="0.25">
      <c r="A191" s="11">
        <v>178</v>
      </c>
      <c r="B191" s="127" t="str">
        <f t="shared" si="77"/>
        <v>ok</v>
      </c>
      <c r="C191" s="115" t="s">
        <v>117</v>
      </c>
      <c r="D191" s="95" t="s">
        <v>623</v>
      </c>
      <c r="E191" s="95" t="s">
        <v>208</v>
      </c>
      <c r="F191" s="175" t="s">
        <v>624</v>
      </c>
      <c r="G191" s="120"/>
      <c r="H191" s="139" t="s">
        <v>443</v>
      </c>
      <c r="I191" s="95" t="s">
        <v>177</v>
      </c>
      <c r="J191" s="95" t="s">
        <v>218</v>
      </c>
      <c r="K191" s="124" t="s">
        <v>224</v>
      </c>
      <c r="L191" s="109" t="s">
        <v>628</v>
      </c>
      <c r="M191" s="113" t="s">
        <v>125</v>
      </c>
      <c r="N191" s="110"/>
      <c r="O191" s="113" t="s">
        <v>168</v>
      </c>
      <c r="P191" s="109" t="s">
        <v>628</v>
      </c>
      <c r="Q191" s="101"/>
      <c r="R191" s="102" t="str">
        <f t="shared" si="78"/>
        <v>ok</v>
      </c>
      <c r="S191" s="102" t="str">
        <f t="shared" si="76"/>
        <v>ok</v>
      </c>
      <c r="T191" s="102" t="str">
        <f t="shared" si="79"/>
        <v>ok</v>
      </c>
      <c r="U191" s="102" t="str">
        <f t="shared" si="80"/>
        <v>ok</v>
      </c>
      <c r="V191" s="102" t="str">
        <f t="shared" si="81"/>
        <v>ok</v>
      </c>
      <c r="W191" s="102" t="str">
        <f t="shared" si="82"/>
        <v>ok</v>
      </c>
      <c r="X191" s="102" t="str">
        <f t="shared" si="83"/>
        <v>ok</v>
      </c>
      <c r="Y191" s="102" t="str">
        <f t="shared" si="84"/>
        <v>ok</v>
      </c>
      <c r="Z191" s="102" t="str">
        <f t="shared" si="85"/>
        <v>ok</v>
      </c>
      <c r="AA191" s="102" t="str">
        <f t="shared" si="86"/>
        <v>ok</v>
      </c>
      <c r="AB191" s="102" t="str">
        <f t="shared" si="87"/>
        <v>ok</v>
      </c>
      <c r="AC191" s="102" t="str">
        <f t="shared" si="88"/>
        <v>ok</v>
      </c>
      <c r="AD191" s="102" t="str">
        <f t="shared" si="89"/>
        <v>ok</v>
      </c>
      <c r="AE191" s="102" t="str">
        <f t="shared" si="90"/>
        <v>ok</v>
      </c>
      <c r="AF191" s="103"/>
      <c r="AG191" s="104"/>
      <c r="AH191" s="104"/>
      <c r="AI191" s="104"/>
      <c r="AJ191" s="105" t="s">
        <v>5</v>
      </c>
    </row>
    <row r="192" spans="1:36" s="100" customFormat="1" ht="92.4" x14ac:dyDescent="0.25">
      <c r="A192" s="11">
        <v>179</v>
      </c>
      <c r="B192" s="127" t="str">
        <f t="shared" si="77"/>
        <v>ok</v>
      </c>
      <c r="C192" s="115" t="s">
        <v>117</v>
      </c>
      <c r="D192" s="95" t="s">
        <v>623</v>
      </c>
      <c r="E192" s="95" t="s">
        <v>208</v>
      </c>
      <c r="F192" s="175" t="s">
        <v>624</v>
      </c>
      <c r="G192" s="120"/>
      <c r="H192" s="139" t="s">
        <v>443</v>
      </c>
      <c r="I192" s="95" t="s">
        <v>177</v>
      </c>
      <c r="J192" s="95" t="s">
        <v>218</v>
      </c>
      <c r="K192" s="124" t="s">
        <v>224</v>
      </c>
      <c r="L192" s="109" t="s">
        <v>629</v>
      </c>
      <c r="M192" s="113" t="s">
        <v>125</v>
      </c>
      <c r="N192" s="110"/>
      <c r="O192" s="113" t="s">
        <v>168</v>
      </c>
      <c r="P192" s="109" t="s">
        <v>629</v>
      </c>
      <c r="Q192" s="101"/>
      <c r="R192" s="102" t="str">
        <f t="shared" si="78"/>
        <v>ok</v>
      </c>
      <c r="S192" s="102" t="str">
        <f t="shared" si="76"/>
        <v>ok</v>
      </c>
      <c r="T192" s="102" t="str">
        <f t="shared" si="79"/>
        <v>ok</v>
      </c>
      <c r="U192" s="102" t="str">
        <f t="shared" si="80"/>
        <v>ok</v>
      </c>
      <c r="V192" s="102" t="str">
        <f t="shared" si="81"/>
        <v>ok</v>
      </c>
      <c r="W192" s="102" t="str">
        <f t="shared" si="82"/>
        <v>ok</v>
      </c>
      <c r="X192" s="102" t="str">
        <f t="shared" si="83"/>
        <v>ok</v>
      </c>
      <c r="Y192" s="102" t="str">
        <f t="shared" si="84"/>
        <v>ok</v>
      </c>
      <c r="Z192" s="102" t="str">
        <f t="shared" si="85"/>
        <v>ok</v>
      </c>
      <c r="AA192" s="102" t="str">
        <f t="shared" si="86"/>
        <v>ok</v>
      </c>
      <c r="AB192" s="102" t="str">
        <f t="shared" si="87"/>
        <v>ok</v>
      </c>
      <c r="AC192" s="102" t="str">
        <f t="shared" si="88"/>
        <v>ok</v>
      </c>
      <c r="AD192" s="102" t="str">
        <f t="shared" si="89"/>
        <v>ok</v>
      </c>
      <c r="AE192" s="102" t="str">
        <f t="shared" si="90"/>
        <v>ok</v>
      </c>
      <c r="AF192" s="103"/>
      <c r="AG192" s="104"/>
      <c r="AH192" s="104"/>
      <c r="AI192" s="104"/>
      <c r="AJ192" s="105" t="s">
        <v>5</v>
      </c>
    </row>
    <row r="193" spans="1:36" s="100" customFormat="1" ht="52.8" x14ac:dyDescent="0.25">
      <c r="A193" s="11">
        <v>180</v>
      </c>
      <c r="B193" s="127" t="str">
        <f t="shared" si="77"/>
        <v>ok</v>
      </c>
      <c r="C193" s="115" t="s">
        <v>117</v>
      </c>
      <c r="D193" s="95" t="s">
        <v>623</v>
      </c>
      <c r="E193" s="95" t="s">
        <v>208</v>
      </c>
      <c r="F193" s="175" t="s">
        <v>624</v>
      </c>
      <c r="G193" s="120"/>
      <c r="H193" s="139" t="s">
        <v>443</v>
      </c>
      <c r="I193" s="95" t="s">
        <v>177</v>
      </c>
      <c r="J193" s="95" t="s">
        <v>218</v>
      </c>
      <c r="K193" s="124" t="s">
        <v>224</v>
      </c>
      <c r="L193" s="109" t="s">
        <v>630</v>
      </c>
      <c r="M193" s="113" t="s">
        <v>125</v>
      </c>
      <c r="N193" s="110"/>
      <c r="O193" s="113" t="s">
        <v>168</v>
      </c>
      <c r="P193" s="109" t="s">
        <v>630</v>
      </c>
      <c r="Q193" s="101"/>
      <c r="R193" s="102" t="str">
        <f t="shared" si="78"/>
        <v>ok</v>
      </c>
      <c r="S193" s="102" t="str">
        <f t="shared" si="76"/>
        <v>ok</v>
      </c>
      <c r="T193" s="102" t="str">
        <f t="shared" si="79"/>
        <v>ok</v>
      </c>
      <c r="U193" s="102" t="str">
        <f t="shared" si="80"/>
        <v>ok</v>
      </c>
      <c r="V193" s="102" t="str">
        <f t="shared" si="81"/>
        <v>ok</v>
      </c>
      <c r="W193" s="102" t="str">
        <f t="shared" si="82"/>
        <v>ok</v>
      </c>
      <c r="X193" s="102" t="str">
        <f t="shared" si="83"/>
        <v>ok</v>
      </c>
      <c r="Y193" s="102" t="str">
        <f t="shared" si="84"/>
        <v>ok</v>
      </c>
      <c r="Z193" s="102" t="str">
        <f t="shared" si="85"/>
        <v>ok</v>
      </c>
      <c r="AA193" s="102" t="str">
        <f t="shared" si="86"/>
        <v>ok</v>
      </c>
      <c r="AB193" s="102" t="str">
        <f t="shared" si="87"/>
        <v>ok</v>
      </c>
      <c r="AC193" s="102" t="str">
        <f t="shared" si="88"/>
        <v>ok</v>
      </c>
      <c r="AD193" s="102" t="str">
        <f t="shared" si="89"/>
        <v>ok</v>
      </c>
      <c r="AE193" s="102" t="str">
        <f t="shared" si="90"/>
        <v>ok</v>
      </c>
      <c r="AF193" s="103"/>
      <c r="AG193" s="104"/>
      <c r="AH193" s="104"/>
      <c r="AI193" s="104"/>
      <c r="AJ193" s="105" t="s">
        <v>5</v>
      </c>
    </row>
    <row r="194" spans="1:36" s="100" customFormat="1" ht="66" x14ac:dyDescent="0.25">
      <c r="A194" s="11">
        <v>181</v>
      </c>
      <c r="B194" s="127" t="str">
        <f t="shared" si="77"/>
        <v>Incomplete</v>
      </c>
      <c r="C194" s="115" t="s">
        <v>117</v>
      </c>
      <c r="D194" s="120" t="s">
        <v>631</v>
      </c>
      <c r="E194" s="120" t="s">
        <v>208</v>
      </c>
      <c r="F194" s="121" t="s">
        <v>632</v>
      </c>
      <c r="G194" s="120"/>
      <c r="H194" s="120" t="s">
        <v>121</v>
      </c>
      <c r="I194" s="120" t="s">
        <v>633</v>
      </c>
      <c r="J194" s="120" t="s">
        <v>218</v>
      </c>
      <c r="K194" s="120" t="s">
        <v>634</v>
      </c>
      <c r="L194" s="109"/>
      <c r="M194" s="110" t="s">
        <v>152</v>
      </c>
      <c r="N194" s="110"/>
      <c r="O194" s="110" t="s">
        <v>635</v>
      </c>
      <c r="P194" s="115" t="s">
        <v>636</v>
      </c>
      <c r="Q194" s="101"/>
      <c r="R194" s="102" t="str">
        <f t="shared" si="78"/>
        <v>ok</v>
      </c>
      <c r="S194" s="102" t="str">
        <f t="shared" si="76"/>
        <v>ok</v>
      </c>
      <c r="T194" s="102" t="str">
        <f t="shared" si="79"/>
        <v>ok</v>
      </c>
      <c r="U194" s="102" t="str">
        <f t="shared" si="80"/>
        <v>ok</v>
      </c>
      <c r="V194" s="102" t="str">
        <f t="shared" si="81"/>
        <v>ok</v>
      </c>
      <c r="W194" s="102" t="str">
        <f t="shared" si="82"/>
        <v>ok</v>
      </c>
      <c r="X194" s="102" t="str">
        <f t="shared" si="83"/>
        <v>ok</v>
      </c>
      <c r="Y194" s="102" t="str">
        <f t="shared" si="84"/>
        <v>ok</v>
      </c>
      <c r="Z194" s="102" t="str">
        <f t="shared" si="85"/>
        <v>ok</v>
      </c>
      <c r="AA194" s="102" t="str">
        <f t="shared" si="86"/>
        <v>Empty cell</v>
      </c>
      <c r="AB194" s="102" t="str">
        <f t="shared" si="87"/>
        <v>ok</v>
      </c>
      <c r="AC194" s="102" t="str">
        <f t="shared" si="88"/>
        <v>ok</v>
      </c>
      <c r="AD194" s="102" t="str">
        <f t="shared" si="89"/>
        <v>ok</v>
      </c>
      <c r="AE194" s="102" t="str">
        <f t="shared" si="90"/>
        <v>ok</v>
      </c>
      <c r="AF194" s="103"/>
      <c r="AG194" s="104"/>
      <c r="AH194" s="104"/>
      <c r="AI194" s="104"/>
      <c r="AJ194" s="105" t="s">
        <v>5</v>
      </c>
    </row>
    <row r="195" spans="1:36" s="100" customFormat="1" ht="52.8" x14ac:dyDescent="0.25">
      <c r="A195" s="11">
        <v>182</v>
      </c>
      <c r="B195" s="127" t="str">
        <f t="shared" si="77"/>
        <v>ok</v>
      </c>
      <c r="C195" s="109" t="s">
        <v>269</v>
      </c>
      <c r="D195" s="120" t="s">
        <v>637</v>
      </c>
      <c r="E195" s="120" t="s">
        <v>638</v>
      </c>
      <c r="F195" s="121" t="s">
        <v>639</v>
      </c>
      <c r="G195" s="120"/>
      <c r="H195" s="120" t="s">
        <v>121</v>
      </c>
      <c r="I195" s="120" t="s">
        <v>356</v>
      </c>
      <c r="J195" s="120" t="s">
        <v>218</v>
      </c>
      <c r="K195" s="120" t="s">
        <v>640</v>
      </c>
      <c r="L195" s="148" t="s">
        <v>131</v>
      </c>
      <c r="M195" s="120" t="s">
        <v>125</v>
      </c>
      <c r="N195" s="120"/>
      <c r="O195" s="120" t="s">
        <v>168</v>
      </c>
      <c r="P195" s="136" t="s">
        <v>641</v>
      </c>
      <c r="Q195" s="101"/>
      <c r="R195" s="102" t="str">
        <f t="shared" si="78"/>
        <v>ok</v>
      </c>
      <c r="S195" s="102" t="str">
        <f t="shared" ref="S195:S228" si="91">IF(COUNTA($C195:$P195)=0,"",IF(ISBLANK(D195),"Empty cell","ok"))</f>
        <v>ok</v>
      </c>
      <c r="T195" s="102" t="str">
        <f t="shared" si="79"/>
        <v>ok</v>
      </c>
      <c r="U195" s="102" t="str">
        <f t="shared" si="80"/>
        <v>ok</v>
      </c>
      <c r="V195" s="102" t="str">
        <f t="shared" si="81"/>
        <v>ok</v>
      </c>
      <c r="W195" s="102" t="str">
        <f t="shared" si="82"/>
        <v>ok</v>
      </c>
      <c r="X195" s="102" t="str">
        <f t="shared" si="83"/>
        <v>ok</v>
      </c>
      <c r="Y195" s="102" t="str">
        <f t="shared" si="84"/>
        <v>ok</v>
      </c>
      <c r="Z195" s="102" t="str">
        <f t="shared" si="85"/>
        <v>ok</v>
      </c>
      <c r="AA195" s="102" t="str">
        <f t="shared" si="86"/>
        <v>ok</v>
      </c>
      <c r="AB195" s="102" t="str">
        <f t="shared" si="87"/>
        <v>ok</v>
      </c>
      <c r="AC195" s="102" t="str">
        <f t="shared" si="88"/>
        <v>ok</v>
      </c>
      <c r="AD195" s="102" t="str">
        <f t="shared" si="89"/>
        <v>ok</v>
      </c>
      <c r="AE195" s="102" t="str">
        <f t="shared" si="90"/>
        <v>ok</v>
      </c>
      <c r="AF195" s="103"/>
      <c r="AG195" s="104"/>
      <c r="AH195" s="104"/>
      <c r="AI195" s="104"/>
      <c r="AJ195" s="105" t="s">
        <v>5</v>
      </c>
    </row>
    <row r="196" spans="1:36" s="100" customFormat="1" ht="39.6" x14ac:dyDescent="0.25">
      <c r="A196" s="11">
        <v>183</v>
      </c>
      <c r="B196" s="127" t="str">
        <f t="shared" ref="B196:B228" si="92">IF(COUNTIF(R196:AE196,"")=No_of_Columns,"",IF(COUNTIF(R196:AE196,"ok")=No_of_Columns,"ok","Incomplete"))</f>
        <v>ok</v>
      </c>
      <c r="C196" s="109" t="s">
        <v>269</v>
      </c>
      <c r="D196" s="120" t="s">
        <v>637</v>
      </c>
      <c r="E196" s="120" t="s">
        <v>638</v>
      </c>
      <c r="F196" s="121" t="s">
        <v>639</v>
      </c>
      <c r="G196" s="120"/>
      <c r="H196" s="120" t="s">
        <v>121</v>
      </c>
      <c r="I196" s="124" t="s">
        <v>189</v>
      </c>
      <c r="J196" s="124" t="s">
        <v>341</v>
      </c>
      <c r="K196" s="124" t="s">
        <v>644</v>
      </c>
      <c r="L196" s="115" t="s">
        <v>131</v>
      </c>
      <c r="M196" s="110" t="s">
        <v>125</v>
      </c>
      <c r="N196" s="110"/>
      <c r="O196" s="110" t="s">
        <v>168</v>
      </c>
      <c r="P196" s="109" t="s">
        <v>643</v>
      </c>
      <c r="Q196" s="101"/>
      <c r="R196" s="102" t="str">
        <f t="shared" ref="R196:R228" si="93">IF(COUNTA($C196:$P196)=0,"",IF(ISBLANK($C196),"Empty cell",IF(OR($C196="I",$C196="R",$C196="T"),"ok","Entry should be one of 'I', 'R', or 'T'")))</f>
        <v>ok</v>
      </c>
      <c r="S196" s="102" t="str">
        <f t="shared" si="91"/>
        <v>ok</v>
      </c>
      <c r="T196" s="102" t="str">
        <f t="shared" ref="T196:T228" si="94">IF(COUNTA($C196:$P196)=0,"",IF(ISBLANK(E196),"Empty cell","ok"))</f>
        <v>ok</v>
      </c>
      <c r="U196" s="102" t="str">
        <f t="shared" ref="U196:U228" si="95">IF(COUNTA($C196:$P196)=0,"",IF(ISBLANK(F196),"Empty cell",IF(IF(ISERROR(FIND("@",F196)),1,0)+IF(ISERROR(FIND(".",F196)),1,0)&gt;0,"Entry is not an email address","ok")))</f>
        <v>ok</v>
      </c>
      <c r="V196" s="102" t="str">
        <f t="shared" ref="V196:V228" si="96">IF(COUNTA($C196:$P196)=0,"",IF(G196="D",IF(ISBLANK(H196),"ok","Entries should not be made in both columns"),IF(ISBLANK(G196),IF(ISBLANK(H196),"Empty cell","ok"),"Entry should be 'D'")))</f>
        <v>ok</v>
      </c>
      <c r="W196" s="102" t="str">
        <f t="shared" ref="W196:W228" si="97">IF(COUNTA($C196:$P196)=0,"",IF(G196="D",IF(ISBLANK(H196),"ok","Entries should not be made in both columns"),IF(ISBLANK(G196),IF(ISBLANK(H196),"Empty cell","ok"),IF(ISBLANK(H196),"ok","Entries should not be made in both columns"))))</f>
        <v>ok</v>
      </c>
      <c r="X196" s="102" t="str">
        <f t="shared" ref="X196:X228" si="98">IF(COUNTA($C196:$P196)=0,"",IF(ISBLANK($I196),"Empty cell","ok"))</f>
        <v>ok</v>
      </c>
      <c r="Y196" s="102" t="str">
        <f t="shared" ref="Y196:Y228" si="99">IF(COUNTA($C196:$P196)=0,"",IF(ISBLANK($J196),"Empty cell","ok"))</f>
        <v>ok</v>
      </c>
      <c r="Z196" s="102" t="str">
        <f t="shared" ref="Z196:Z228" si="100">IF(COUNTA($C196:$P196)=0,"",IF(ISBLANK($K196),"Empty cell","ok"))</f>
        <v>ok</v>
      </c>
      <c r="AA196" s="102" t="str">
        <f t="shared" ref="AA196:AA228" si="101">IF(COUNTA($C196:$P196)=0,"",IF(ISBLANK($L196),"Empty cell","ok"))</f>
        <v>ok</v>
      </c>
      <c r="AB196" s="102" t="str">
        <f t="shared" ref="AB196:AB228" si="102">IF(COUNTA($C196:$P196)=0,"",IF(C196="T",IF(ISBLANK($M196),"ok","No entry should be made"),IF(ISBLANK($M196),"Empty cell",IF(OR($M196="V",$M196="NV"),"ok","Entry should be one of 'V' or 'NV'"))))</f>
        <v>ok</v>
      </c>
      <c r="AC196" s="102" t="str">
        <f t="shared" ref="AC196:AC228" si="103">IF(COUNTA($C196:$P196)=0,"",IF(C196="T",IF(ISBLANK($N196),"ok","No entry should be made"),IF(N196="D",IF(ISBLANK(O196),"ok","Entries should not be made in both columns"),IF(ISBLANK(N196),IF(ISBLANK(O196),"Empty cell","ok"),"Entry should be 'D'"))))</f>
        <v>ok</v>
      </c>
      <c r="AD196" s="102" t="str">
        <f t="shared" ref="AD196:AD228" si="104">IF(COUNTA($C196:$P196)=0,"",IF(C196="T",IF(ISBLANK($O196),"ok","No entry should be made"),IF(N196="D",IF(ISBLANK(O196),"ok","Entries should not be made in both columns"),IF(ISBLANK(N196),IF(ISBLANK(O196),"Empty cell","ok"),IF(ISBLANK(O196),"ok","Entries should not be made in both columns")))))</f>
        <v>ok</v>
      </c>
      <c r="AE196" s="102" t="str">
        <f t="shared" ref="AE196:AE228" si="105">IF(COUNTA($C196:$P196)=0,"",IF(C196="T",IF(ISBLANK($P196),"ok","No entry should be made"),IF(ISBLANK($P196),"Empty cell","ok")))</f>
        <v>ok</v>
      </c>
      <c r="AF196" s="103"/>
      <c r="AG196" s="104"/>
      <c r="AH196" s="104"/>
      <c r="AI196" s="104"/>
      <c r="AJ196" s="105" t="s">
        <v>5</v>
      </c>
    </row>
    <row r="197" spans="1:36" s="100" customFormat="1" ht="39.6" x14ac:dyDescent="0.25">
      <c r="A197" s="11">
        <v>184</v>
      </c>
      <c r="B197" s="127" t="str">
        <f t="shared" si="92"/>
        <v>ok</v>
      </c>
      <c r="C197" s="109" t="s">
        <v>269</v>
      </c>
      <c r="D197" s="120" t="s">
        <v>637</v>
      </c>
      <c r="E197" s="120" t="s">
        <v>638</v>
      </c>
      <c r="F197" s="121" t="s">
        <v>639</v>
      </c>
      <c r="G197" s="120"/>
      <c r="H197" s="120" t="s">
        <v>121</v>
      </c>
      <c r="I197" s="124" t="s">
        <v>642</v>
      </c>
      <c r="J197" s="120" t="s">
        <v>218</v>
      </c>
      <c r="K197" s="124" t="s">
        <v>647</v>
      </c>
      <c r="L197" s="109" t="s">
        <v>646</v>
      </c>
      <c r="M197" s="110" t="s">
        <v>125</v>
      </c>
      <c r="N197" s="110"/>
      <c r="O197" s="110" t="s">
        <v>168</v>
      </c>
      <c r="P197" s="109" t="s">
        <v>645</v>
      </c>
      <c r="Q197" s="101"/>
      <c r="R197" s="102" t="str">
        <f t="shared" si="93"/>
        <v>ok</v>
      </c>
      <c r="S197" s="102" t="str">
        <f t="shared" si="91"/>
        <v>ok</v>
      </c>
      <c r="T197" s="102" t="str">
        <f t="shared" si="94"/>
        <v>ok</v>
      </c>
      <c r="U197" s="102" t="str">
        <f t="shared" si="95"/>
        <v>ok</v>
      </c>
      <c r="V197" s="102" t="str">
        <f t="shared" si="96"/>
        <v>ok</v>
      </c>
      <c r="W197" s="102" t="str">
        <f t="shared" si="97"/>
        <v>ok</v>
      </c>
      <c r="X197" s="102" t="str">
        <f t="shared" si="98"/>
        <v>ok</v>
      </c>
      <c r="Y197" s="102" t="str">
        <f t="shared" si="99"/>
        <v>ok</v>
      </c>
      <c r="Z197" s="102" t="str">
        <f t="shared" si="100"/>
        <v>ok</v>
      </c>
      <c r="AA197" s="102" t="str">
        <f t="shared" si="101"/>
        <v>ok</v>
      </c>
      <c r="AB197" s="102" t="str">
        <f t="shared" si="102"/>
        <v>ok</v>
      </c>
      <c r="AC197" s="102" t="str">
        <f t="shared" si="103"/>
        <v>ok</v>
      </c>
      <c r="AD197" s="102" t="str">
        <f t="shared" si="104"/>
        <v>ok</v>
      </c>
      <c r="AE197" s="102" t="str">
        <f t="shared" si="105"/>
        <v>ok</v>
      </c>
      <c r="AF197" s="103"/>
      <c r="AG197" s="104"/>
      <c r="AH197" s="104"/>
      <c r="AI197" s="104"/>
      <c r="AJ197" s="105" t="s">
        <v>5</v>
      </c>
    </row>
    <row r="198" spans="1:36" s="100" customFormat="1" ht="52.8" x14ac:dyDescent="0.25">
      <c r="A198" s="11">
        <v>185</v>
      </c>
      <c r="B198" s="127" t="str">
        <f t="shared" si="92"/>
        <v>ok</v>
      </c>
      <c r="C198" s="109" t="s">
        <v>117</v>
      </c>
      <c r="D198" s="120" t="s">
        <v>648</v>
      </c>
      <c r="E198" s="120" t="s">
        <v>649</v>
      </c>
      <c r="F198" s="121" t="s">
        <v>650</v>
      </c>
      <c r="G198" s="120"/>
      <c r="H198" s="120" t="s">
        <v>651</v>
      </c>
      <c r="I198" s="120" t="s">
        <v>652</v>
      </c>
      <c r="J198" s="120" t="s">
        <v>218</v>
      </c>
      <c r="K198" s="120" t="s">
        <v>653</v>
      </c>
      <c r="L198" s="109" t="s">
        <v>654</v>
      </c>
      <c r="M198" s="110" t="s">
        <v>125</v>
      </c>
      <c r="N198" s="110"/>
      <c r="O198" s="110" t="s">
        <v>168</v>
      </c>
      <c r="P198" s="109" t="s">
        <v>655</v>
      </c>
      <c r="Q198" s="101"/>
      <c r="R198" s="102" t="str">
        <f t="shared" si="93"/>
        <v>ok</v>
      </c>
      <c r="S198" s="102" t="str">
        <f t="shared" si="91"/>
        <v>ok</v>
      </c>
      <c r="T198" s="102" t="str">
        <f t="shared" si="94"/>
        <v>ok</v>
      </c>
      <c r="U198" s="102" t="str">
        <f t="shared" si="95"/>
        <v>ok</v>
      </c>
      <c r="V198" s="102" t="str">
        <f t="shared" si="96"/>
        <v>ok</v>
      </c>
      <c r="W198" s="102" t="str">
        <f t="shared" si="97"/>
        <v>ok</v>
      </c>
      <c r="X198" s="102" t="str">
        <f t="shared" si="98"/>
        <v>ok</v>
      </c>
      <c r="Y198" s="102" t="str">
        <f t="shared" si="99"/>
        <v>ok</v>
      </c>
      <c r="Z198" s="102" t="str">
        <f t="shared" si="100"/>
        <v>ok</v>
      </c>
      <c r="AA198" s="102" t="str">
        <f t="shared" si="101"/>
        <v>ok</v>
      </c>
      <c r="AB198" s="102" t="str">
        <f t="shared" si="102"/>
        <v>ok</v>
      </c>
      <c r="AC198" s="102" t="str">
        <f t="shared" si="103"/>
        <v>ok</v>
      </c>
      <c r="AD198" s="102" t="str">
        <f t="shared" si="104"/>
        <v>ok</v>
      </c>
      <c r="AE198" s="102" t="str">
        <f t="shared" si="105"/>
        <v>ok</v>
      </c>
      <c r="AF198" s="103"/>
      <c r="AG198" s="104"/>
      <c r="AH198" s="104"/>
      <c r="AI198" s="104"/>
      <c r="AJ198" s="105" t="s">
        <v>5</v>
      </c>
    </row>
    <row r="199" spans="1:36" s="100" customFormat="1" ht="52.8" x14ac:dyDescent="0.25">
      <c r="A199" s="11">
        <v>186</v>
      </c>
      <c r="B199" s="127" t="str">
        <f t="shared" si="92"/>
        <v>ok</v>
      </c>
      <c r="C199" s="109" t="s">
        <v>117</v>
      </c>
      <c r="D199" s="120" t="s">
        <v>648</v>
      </c>
      <c r="E199" s="120" t="s">
        <v>649</v>
      </c>
      <c r="F199" s="121" t="s">
        <v>650</v>
      </c>
      <c r="G199" s="120"/>
      <c r="H199" s="120" t="s">
        <v>651</v>
      </c>
      <c r="I199" s="120" t="s">
        <v>656</v>
      </c>
      <c r="J199" s="124" t="s">
        <v>162</v>
      </c>
      <c r="K199" s="120" t="s">
        <v>163</v>
      </c>
      <c r="L199" s="109" t="s">
        <v>164</v>
      </c>
      <c r="M199" s="110" t="s">
        <v>125</v>
      </c>
      <c r="N199" s="110"/>
      <c r="O199" s="110" t="s">
        <v>168</v>
      </c>
      <c r="P199" s="109" t="s">
        <v>657</v>
      </c>
      <c r="Q199" s="101"/>
      <c r="R199" s="102" t="str">
        <f t="shared" si="93"/>
        <v>ok</v>
      </c>
      <c r="S199" s="102" t="str">
        <f t="shared" si="91"/>
        <v>ok</v>
      </c>
      <c r="T199" s="102" t="str">
        <f t="shared" si="94"/>
        <v>ok</v>
      </c>
      <c r="U199" s="102" t="str">
        <f t="shared" si="95"/>
        <v>ok</v>
      </c>
      <c r="V199" s="102" t="str">
        <f t="shared" si="96"/>
        <v>ok</v>
      </c>
      <c r="W199" s="102" t="str">
        <f t="shared" si="97"/>
        <v>ok</v>
      </c>
      <c r="X199" s="102" t="str">
        <f t="shared" si="98"/>
        <v>ok</v>
      </c>
      <c r="Y199" s="102" t="str">
        <f t="shared" si="99"/>
        <v>ok</v>
      </c>
      <c r="Z199" s="102" t="str">
        <f t="shared" si="100"/>
        <v>ok</v>
      </c>
      <c r="AA199" s="102" t="str">
        <f t="shared" si="101"/>
        <v>ok</v>
      </c>
      <c r="AB199" s="102" t="str">
        <f t="shared" si="102"/>
        <v>ok</v>
      </c>
      <c r="AC199" s="102" t="str">
        <f t="shared" si="103"/>
        <v>ok</v>
      </c>
      <c r="AD199" s="102" t="str">
        <f t="shared" si="104"/>
        <v>ok</v>
      </c>
      <c r="AE199" s="102" t="str">
        <f t="shared" si="105"/>
        <v>ok</v>
      </c>
      <c r="AF199" s="103"/>
      <c r="AG199" s="104"/>
      <c r="AH199" s="104"/>
      <c r="AI199" s="104"/>
      <c r="AJ199" s="105" t="s">
        <v>5</v>
      </c>
    </row>
    <row r="200" spans="1:36" s="100" customFormat="1" ht="52.8" x14ac:dyDescent="0.25">
      <c r="A200" s="11">
        <v>187</v>
      </c>
      <c r="B200" s="127" t="str">
        <f t="shared" si="92"/>
        <v>ok</v>
      </c>
      <c r="C200" s="109" t="s">
        <v>117</v>
      </c>
      <c r="D200" s="120" t="s">
        <v>648</v>
      </c>
      <c r="E200" s="120" t="s">
        <v>649</v>
      </c>
      <c r="F200" s="121" t="s">
        <v>650</v>
      </c>
      <c r="G200" s="120"/>
      <c r="H200" s="120" t="s">
        <v>651</v>
      </c>
      <c r="I200" s="120" t="s">
        <v>656</v>
      </c>
      <c r="J200" s="124" t="s">
        <v>162</v>
      </c>
      <c r="K200" s="120" t="s">
        <v>163</v>
      </c>
      <c r="L200" s="109" t="s">
        <v>164</v>
      </c>
      <c r="M200" s="110" t="s">
        <v>125</v>
      </c>
      <c r="N200" s="110"/>
      <c r="O200" s="110" t="s">
        <v>168</v>
      </c>
      <c r="P200" s="139" t="s">
        <v>165</v>
      </c>
      <c r="Q200" s="101"/>
      <c r="R200" s="102" t="str">
        <f t="shared" si="93"/>
        <v>ok</v>
      </c>
      <c r="S200" s="102" t="str">
        <f t="shared" si="91"/>
        <v>ok</v>
      </c>
      <c r="T200" s="102" t="str">
        <f t="shared" si="94"/>
        <v>ok</v>
      </c>
      <c r="U200" s="102" t="str">
        <f t="shared" si="95"/>
        <v>ok</v>
      </c>
      <c r="V200" s="102" t="str">
        <f t="shared" si="96"/>
        <v>ok</v>
      </c>
      <c r="W200" s="102" t="str">
        <f t="shared" si="97"/>
        <v>ok</v>
      </c>
      <c r="X200" s="102" t="str">
        <f t="shared" si="98"/>
        <v>ok</v>
      </c>
      <c r="Y200" s="102" t="str">
        <f t="shared" si="99"/>
        <v>ok</v>
      </c>
      <c r="Z200" s="102" t="str">
        <f t="shared" si="100"/>
        <v>ok</v>
      </c>
      <c r="AA200" s="102" t="str">
        <f t="shared" si="101"/>
        <v>ok</v>
      </c>
      <c r="AB200" s="102" t="str">
        <f t="shared" si="102"/>
        <v>ok</v>
      </c>
      <c r="AC200" s="102" t="str">
        <f t="shared" si="103"/>
        <v>ok</v>
      </c>
      <c r="AD200" s="102" t="str">
        <f t="shared" si="104"/>
        <v>ok</v>
      </c>
      <c r="AE200" s="102" t="str">
        <f t="shared" si="105"/>
        <v>ok</v>
      </c>
      <c r="AF200" s="103"/>
      <c r="AG200" s="104"/>
      <c r="AH200" s="104"/>
      <c r="AI200" s="104"/>
      <c r="AJ200" s="105" t="s">
        <v>5</v>
      </c>
    </row>
    <row r="201" spans="1:36" s="100" customFormat="1" ht="52.8" x14ac:dyDescent="0.25">
      <c r="A201" s="11">
        <v>188</v>
      </c>
      <c r="B201" s="127" t="str">
        <f t="shared" si="92"/>
        <v>ok</v>
      </c>
      <c r="C201" s="109" t="s">
        <v>117</v>
      </c>
      <c r="D201" s="120" t="s">
        <v>648</v>
      </c>
      <c r="E201" s="120" t="s">
        <v>649</v>
      </c>
      <c r="F201" s="121" t="s">
        <v>650</v>
      </c>
      <c r="G201" s="120"/>
      <c r="H201" s="120" t="s">
        <v>651</v>
      </c>
      <c r="I201" s="120" t="s">
        <v>656</v>
      </c>
      <c r="J201" s="124" t="s">
        <v>162</v>
      </c>
      <c r="K201" s="120" t="s">
        <v>163</v>
      </c>
      <c r="L201" s="109" t="s">
        <v>164</v>
      </c>
      <c r="M201" s="110" t="s">
        <v>125</v>
      </c>
      <c r="N201" s="110"/>
      <c r="O201" s="110" t="s">
        <v>168</v>
      </c>
      <c r="P201" s="139" t="s">
        <v>658</v>
      </c>
      <c r="Q201" s="101"/>
      <c r="R201" s="102" t="str">
        <f t="shared" si="93"/>
        <v>ok</v>
      </c>
      <c r="S201" s="102" t="str">
        <f t="shared" si="91"/>
        <v>ok</v>
      </c>
      <c r="T201" s="102" t="str">
        <f t="shared" si="94"/>
        <v>ok</v>
      </c>
      <c r="U201" s="102" t="str">
        <f t="shared" si="95"/>
        <v>ok</v>
      </c>
      <c r="V201" s="102" t="str">
        <f t="shared" si="96"/>
        <v>ok</v>
      </c>
      <c r="W201" s="102" t="str">
        <f t="shared" si="97"/>
        <v>ok</v>
      </c>
      <c r="X201" s="102" t="str">
        <f t="shared" si="98"/>
        <v>ok</v>
      </c>
      <c r="Y201" s="102" t="str">
        <f t="shared" si="99"/>
        <v>ok</v>
      </c>
      <c r="Z201" s="102" t="str">
        <f t="shared" si="100"/>
        <v>ok</v>
      </c>
      <c r="AA201" s="102" t="str">
        <f t="shared" si="101"/>
        <v>ok</v>
      </c>
      <c r="AB201" s="102" t="str">
        <f t="shared" si="102"/>
        <v>ok</v>
      </c>
      <c r="AC201" s="102" t="str">
        <f t="shared" si="103"/>
        <v>ok</v>
      </c>
      <c r="AD201" s="102" t="str">
        <f t="shared" si="104"/>
        <v>ok</v>
      </c>
      <c r="AE201" s="102" t="str">
        <f t="shared" si="105"/>
        <v>ok</v>
      </c>
      <c r="AF201" s="103"/>
      <c r="AG201" s="104"/>
      <c r="AH201" s="104"/>
      <c r="AI201" s="104"/>
      <c r="AJ201" s="105" t="s">
        <v>5</v>
      </c>
    </row>
    <row r="202" spans="1:36" s="100" customFormat="1" ht="52.8" x14ac:dyDescent="0.25">
      <c r="A202" s="11">
        <v>189</v>
      </c>
      <c r="B202" s="127" t="str">
        <f t="shared" si="92"/>
        <v>ok</v>
      </c>
      <c r="C202" s="109" t="s">
        <v>117</v>
      </c>
      <c r="D202" s="120" t="s">
        <v>648</v>
      </c>
      <c r="E202" s="120" t="s">
        <v>649</v>
      </c>
      <c r="F202" s="121" t="s">
        <v>650</v>
      </c>
      <c r="G202" s="120"/>
      <c r="H202" s="120" t="s">
        <v>651</v>
      </c>
      <c r="I202" s="120" t="s">
        <v>656</v>
      </c>
      <c r="J202" s="124" t="s">
        <v>162</v>
      </c>
      <c r="K202" s="120" t="s">
        <v>163</v>
      </c>
      <c r="L202" s="109" t="s">
        <v>164</v>
      </c>
      <c r="M202" s="110" t="s">
        <v>125</v>
      </c>
      <c r="N202" s="110"/>
      <c r="O202" s="110" t="s">
        <v>168</v>
      </c>
      <c r="P202" s="109" t="s">
        <v>167</v>
      </c>
      <c r="Q202" s="101"/>
      <c r="R202" s="102" t="str">
        <f t="shared" si="93"/>
        <v>ok</v>
      </c>
      <c r="S202" s="102" t="str">
        <f t="shared" si="91"/>
        <v>ok</v>
      </c>
      <c r="T202" s="102" t="str">
        <f t="shared" si="94"/>
        <v>ok</v>
      </c>
      <c r="U202" s="102" t="str">
        <f t="shared" si="95"/>
        <v>ok</v>
      </c>
      <c r="V202" s="102" t="str">
        <f t="shared" si="96"/>
        <v>ok</v>
      </c>
      <c r="W202" s="102" t="str">
        <f t="shared" si="97"/>
        <v>ok</v>
      </c>
      <c r="X202" s="102" t="str">
        <f t="shared" si="98"/>
        <v>ok</v>
      </c>
      <c r="Y202" s="102" t="str">
        <f t="shared" si="99"/>
        <v>ok</v>
      </c>
      <c r="Z202" s="102" t="str">
        <f t="shared" si="100"/>
        <v>ok</v>
      </c>
      <c r="AA202" s="102" t="str">
        <f t="shared" si="101"/>
        <v>ok</v>
      </c>
      <c r="AB202" s="102" t="str">
        <f t="shared" si="102"/>
        <v>ok</v>
      </c>
      <c r="AC202" s="102" t="str">
        <f t="shared" si="103"/>
        <v>ok</v>
      </c>
      <c r="AD202" s="102" t="str">
        <f t="shared" si="104"/>
        <v>ok</v>
      </c>
      <c r="AE202" s="102" t="str">
        <f t="shared" si="105"/>
        <v>ok</v>
      </c>
      <c r="AF202" s="103"/>
      <c r="AG202" s="104"/>
      <c r="AH202" s="104"/>
      <c r="AI202" s="104"/>
      <c r="AJ202" s="105" t="s">
        <v>5</v>
      </c>
    </row>
    <row r="203" spans="1:36" s="100" customFormat="1" ht="66" x14ac:dyDescent="0.25">
      <c r="A203" s="11">
        <v>190</v>
      </c>
      <c r="B203" s="127" t="str">
        <f t="shared" si="92"/>
        <v>ok</v>
      </c>
      <c r="C203" s="115" t="s">
        <v>128</v>
      </c>
      <c r="D203" s="95" t="s">
        <v>659</v>
      </c>
      <c r="E203" s="95" t="s">
        <v>660</v>
      </c>
      <c r="F203" s="175" t="s">
        <v>132</v>
      </c>
      <c r="G203" s="143"/>
      <c r="H203" s="176" t="s">
        <v>121</v>
      </c>
      <c r="I203" s="95" t="s">
        <v>580</v>
      </c>
      <c r="J203" s="95" t="s">
        <v>218</v>
      </c>
      <c r="K203" s="95" t="s">
        <v>580</v>
      </c>
      <c r="L203" s="126" t="s">
        <v>581</v>
      </c>
      <c r="M203" s="110"/>
      <c r="N203" s="110"/>
      <c r="O203" s="110"/>
      <c r="P203" s="109"/>
      <c r="Q203" s="101"/>
      <c r="R203" s="102" t="str">
        <f t="shared" si="93"/>
        <v>ok</v>
      </c>
      <c r="S203" s="102" t="str">
        <f t="shared" si="91"/>
        <v>ok</v>
      </c>
      <c r="T203" s="102" t="str">
        <f t="shared" si="94"/>
        <v>ok</v>
      </c>
      <c r="U203" s="102" t="str">
        <f t="shared" si="95"/>
        <v>ok</v>
      </c>
      <c r="V203" s="102" t="str">
        <f t="shared" si="96"/>
        <v>ok</v>
      </c>
      <c r="W203" s="102" t="str">
        <f t="shared" si="97"/>
        <v>ok</v>
      </c>
      <c r="X203" s="102" t="str">
        <f t="shared" si="98"/>
        <v>ok</v>
      </c>
      <c r="Y203" s="102" t="str">
        <f t="shared" si="99"/>
        <v>ok</v>
      </c>
      <c r="Z203" s="102" t="str">
        <f t="shared" si="100"/>
        <v>ok</v>
      </c>
      <c r="AA203" s="102" t="str">
        <f t="shared" si="101"/>
        <v>ok</v>
      </c>
      <c r="AB203" s="102" t="str">
        <f t="shared" si="102"/>
        <v>ok</v>
      </c>
      <c r="AC203" s="102" t="str">
        <f t="shared" si="103"/>
        <v>ok</v>
      </c>
      <c r="AD203" s="102" t="str">
        <f t="shared" si="104"/>
        <v>ok</v>
      </c>
      <c r="AE203" s="102" t="str">
        <f t="shared" si="105"/>
        <v>ok</v>
      </c>
      <c r="AF203" s="103"/>
      <c r="AG203" s="104"/>
      <c r="AH203" s="104"/>
      <c r="AI203" s="104"/>
      <c r="AJ203" s="105" t="s">
        <v>5</v>
      </c>
    </row>
    <row r="204" spans="1:36" s="100" customFormat="1" ht="92.4" x14ac:dyDescent="0.25">
      <c r="A204" s="11">
        <v>191</v>
      </c>
      <c r="B204" s="127" t="str">
        <f t="shared" si="92"/>
        <v>ok</v>
      </c>
      <c r="C204" s="115" t="s">
        <v>128</v>
      </c>
      <c r="D204" s="95" t="s">
        <v>659</v>
      </c>
      <c r="E204" s="95" t="s">
        <v>660</v>
      </c>
      <c r="F204" s="175" t="s">
        <v>132</v>
      </c>
      <c r="G204" s="143"/>
      <c r="H204" s="176" t="s">
        <v>121</v>
      </c>
      <c r="I204" s="95" t="s">
        <v>580</v>
      </c>
      <c r="J204" s="95" t="s">
        <v>218</v>
      </c>
      <c r="K204" s="95" t="s">
        <v>661</v>
      </c>
      <c r="L204" s="126" t="s">
        <v>662</v>
      </c>
      <c r="M204" s="110"/>
      <c r="N204" s="110"/>
      <c r="O204" s="110"/>
      <c r="P204" s="109"/>
      <c r="Q204" s="101"/>
      <c r="R204" s="102" t="str">
        <f t="shared" si="93"/>
        <v>ok</v>
      </c>
      <c r="S204" s="102" t="str">
        <f t="shared" si="91"/>
        <v>ok</v>
      </c>
      <c r="T204" s="102" t="str">
        <f t="shared" si="94"/>
        <v>ok</v>
      </c>
      <c r="U204" s="102" t="str">
        <f t="shared" si="95"/>
        <v>ok</v>
      </c>
      <c r="V204" s="102" t="str">
        <f t="shared" si="96"/>
        <v>ok</v>
      </c>
      <c r="W204" s="102" t="str">
        <f t="shared" si="97"/>
        <v>ok</v>
      </c>
      <c r="X204" s="102" t="str">
        <f t="shared" si="98"/>
        <v>ok</v>
      </c>
      <c r="Y204" s="102" t="str">
        <f t="shared" si="99"/>
        <v>ok</v>
      </c>
      <c r="Z204" s="102" t="str">
        <f t="shared" si="100"/>
        <v>ok</v>
      </c>
      <c r="AA204" s="102" t="str">
        <f t="shared" si="101"/>
        <v>ok</v>
      </c>
      <c r="AB204" s="102" t="str">
        <f t="shared" si="102"/>
        <v>ok</v>
      </c>
      <c r="AC204" s="102" t="str">
        <f t="shared" si="103"/>
        <v>ok</v>
      </c>
      <c r="AD204" s="102" t="str">
        <f t="shared" si="104"/>
        <v>ok</v>
      </c>
      <c r="AE204" s="102" t="str">
        <f t="shared" si="105"/>
        <v>ok</v>
      </c>
      <c r="AF204" s="103"/>
      <c r="AG204" s="104"/>
      <c r="AH204" s="104"/>
      <c r="AI204" s="104"/>
      <c r="AJ204" s="105" t="s">
        <v>5</v>
      </c>
    </row>
    <row r="205" spans="1:36" s="100" customFormat="1" ht="92.4" x14ac:dyDescent="0.25">
      <c r="A205" s="11">
        <v>192</v>
      </c>
      <c r="B205" s="127" t="str">
        <f t="shared" si="92"/>
        <v>ok</v>
      </c>
      <c r="C205" s="115" t="s">
        <v>128</v>
      </c>
      <c r="D205" s="95" t="s">
        <v>659</v>
      </c>
      <c r="E205" s="95" t="s">
        <v>660</v>
      </c>
      <c r="F205" s="175" t="s">
        <v>132</v>
      </c>
      <c r="G205" s="143"/>
      <c r="H205" s="176" t="s">
        <v>121</v>
      </c>
      <c r="I205" s="95" t="s">
        <v>580</v>
      </c>
      <c r="J205" s="95" t="s">
        <v>218</v>
      </c>
      <c r="K205" s="95" t="s">
        <v>663</v>
      </c>
      <c r="L205" s="126" t="s">
        <v>664</v>
      </c>
      <c r="M205" s="110"/>
      <c r="N205" s="110"/>
      <c r="O205" s="110"/>
      <c r="P205" s="109"/>
      <c r="Q205" s="101"/>
      <c r="R205" s="102" t="str">
        <f t="shared" si="93"/>
        <v>ok</v>
      </c>
      <c r="S205" s="102" t="str">
        <f t="shared" si="91"/>
        <v>ok</v>
      </c>
      <c r="T205" s="102" t="str">
        <f t="shared" si="94"/>
        <v>ok</v>
      </c>
      <c r="U205" s="102" t="str">
        <f t="shared" si="95"/>
        <v>ok</v>
      </c>
      <c r="V205" s="102" t="str">
        <f t="shared" si="96"/>
        <v>ok</v>
      </c>
      <c r="W205" s="102" t="str">
        <f t="shared" si="97"/>
        <v>ok</v>
      </c>
      <c r="X205" s="102" t="str">
        <f t="shared" si="98"/>
        <v>ok</v>
      </c>
      <c r="Y205" s="102" t="str">
        <f t="shared" si="99"/>
        <v>ok</v>
      </c>
      <c r="Z205" s="102" t="str">
        <f t="shared" si="100"/>
        <v>ok</v>
      </c>
      <c r="AA205" s="102" t="str">
        <f t="shared" si="101"/>
        <v>ok</v>
      </c>
      <c r="AB205" s="102" t="str">
        <f t="shared" si="102"/>
        <v>ok</v>
      </c>
      <c r="AC205" s="102" t="str">
        <f t="shared" si="103"/>
        <v>ok</v>
      </c>
      <c r="AD205" s="102" t="str">
        <f t="shared" si="104"/>
        <v>ok</v>
      </c>
      <c r="AE205" s="102" t="str">
        <f t="shared" si="105"/>
        <v>ok</v>
      </c>
      <c r="AF205" s="103"/>
      <c r="AG205" s="104"/>
      <c r="AH205" s="104"/>
      <c r="AI205" s="104"/>
      <c r="AJ205" s="105" t="s">
        <v>5</v>
      </c>
    </row>
    <row r="206" spans="1:36" s="100" customFormat="1" ht="66" x14ac:dyDescent="0.25">
      <c r="A206" s="11">
        <v>193</v>
      </c>
      <c r="B206" s="127" t="str">
        <f t="shared" si="92"/>
        <v>ok</v>
      </c>
      <c r="C206" s="115" t="s">
        <v>128</v>
      </c>
      <c r="D206" s="95" t="s">
        <v>665</v>
      </c>
      <c r="E206" s="95" t="s">
        <v>347</v>
      </c>
      <c r="F206" s="175" t="s">
        <v>132</v>
      </c>
      <c r="G206" s="143"/>
      <c r="H206" s="176" t="s">
        <v>121</v>
      </c>
      <c r="I206" s="95" t="s">
        <v>356</v>
      </c>
      <c r="J206" s="95" t="s">
        <v>218</v>
      </c>
      <c r="K206" s="95" t="s">
        <v>666</v>
      </c>
      <c r="L206" s="126" t="s">
        <v>667</v>
      </c>
      <c r="M206" s="110"/>
      <c r="N206" s="110"/>
      <c r="O206" s="110"/>
      <c r="P206" s="109"/>
      <c r="Q206" s="101"/>
      <c r="R206" s="102" t="str">
        <f t="shared" si="93"/>
        <v>ok</v>
      </c>
      <c r="S206" s="102" t="str">
        <f t="shared" si="91"/>
        <v>ok</v>
      </c>
      <c r="T206" s="102" t="str">
        <f t="shared" si="94"/>
        <v>ok</v>
      </c>
      <c r="U206" s="102" t="str">
        <f t="shared" si="95"/>
        <v>ok</v>
      </c>
      <c r="V206" s="102" t="str">
        <f t="shared" si="96"/>
        <v>ok</v>
      </c>
      <c r="W206" s="102" t="str">
        <f t="shared" si="97"/>
        <v>ok</v>
      </c>
      <c r="X206" s="102" t="str">
        <f t="shared" si="98"/>
        <v>ok</v>
      </c>
      <c r="Y206" s="102" t="str">
        <f t="shared" si="99"/>
        <v>ok</v>
      </c>
      <c r="Z206" s="102" t="str">
        <f t="shared" si="100"/>
        <v>ok</v>
      </c>
      <c r="AA206" s="102" t="str">
        <f t="shared" si="101"/>
        <v>ok</v>
      </c>
      <c r="AB206" s="102" t="str">
        <f t="shared" si="102"/>
        <v>ok</v>
      </c>
      <c r="AC206" s="102" t="str">
        <f t="shared" si="103"/>
        <v>ok</v>
      </c>
      <c r="AD206" s="102" t="str">
        <f t="shared" si="104"/>
        <v>ok</v>
      </c>
      <c r="AE206" s="102" t="str">
        <f t="shared" si="105"/>
        <v>ok</v>
      </c>
      <c r="AF206" s="103"/>
      <c r="AG206" s="104"/>
      <c r="AH206" s="104"/>
      <c r="AI206" s="104"/>
      <c r="AJ206" s="105" t="s">
        <v>5</v>
      </c>
    </row>
    <row r="207" spans="1:36" s="100" customFormat="1" ht="92.4" x14ac:dyDescent="0.25">
      <c r="A207" s="11">
        <v>194</v>
      </c>
      <c r="B207" s="127" t="str">
        <f t="shared" si="92"/>
        <v>ok</v>
      </c>
      <c r="C207" s="115" t="s">
        <v>128</v>
      </c>
      <c r="D207" s="95" t="s">
        <v>665</v>
      </c>
      <c r="E207" s="95" t="s">
        <v>347</v>
      </c>
      <c r="F207" s="175" t="s">
        <v>132</v>
      </c>
      <c r="G207" s="143"/>
      <c r="H207" s="176" t="s">
        <v>121</v>
      </c>
      <c r="I207" s="95" t="s">
        <v>356</v>
      </c>
      <c r="J207" s="95" t="s">
        <v>218</v>
      </c>
      <c r="K207" s="95" t="s">
        <v>668</v>
      </c>
      <c r="L207" s="126" t="s">
        <v>669</v>
      </c>
      <c r="M207" s="110"/>
      <c r="N207" s="110"/>
      <c r="O207" s="110"/>
      <c r="P207" s="109"/>
      <c r="Q207" s="101"/>
      <c r="R207" s="102" t="str">
        <f t="shared" si="93"/>
        <v>ok</v>
      </c>
      <c r="S207" s="102" t="str">
        <f t="shared" si="91"/>
        <v>ok</v>
      </c>
      <c r="T207" s="102" t="str">
        <f t="shared" si="94"/>
        <v>ok</v>
      </c>
      <c r="U207" s="102" t="str">
        <f t="shared" si="95"/>
        <v>ok</v>
      </c>
      <c r="V207" s="102" t="str">
        <f t="shared" si="96"/>
        <v>ok</v>
      </c>
      <c r="W207" s="102" t="str">
        <f t="shared" si="97"/>
        <v>ok</v>
      </c>
      <c r="X207" s="102" t="str">
        <f t="shared" si="98"/>
        <v>ok</v>
      </c>
      <c r="Y207" s="102" t="str">
        <f t="shared" si="99"/>
        <v>ok</v>
      </c>
      <c r="Z207" s="102" t="str">
        <f t="shared" si="100"/>
        <v>ok</v>
      </c>
      <c r="AA207" s="102" t="str">
        <f t="shared" si="101"/>
        <v>ok</v>
      </c>
      <c r="AB207" s="102" t="str">
        <f t="shared" si="102"/>
        <v>ok</v>
      </c>
      <c r="AC207" s="102" t="str">
        <f t="shared" si="103"/>
        <v>ok</v>
      </c>
      <c r="AD207" s="102" t="str">
        <f t="shared" si="104"/>
        <v>ok</v>
      </c>
      <c r="AE207" s="102" t="str">
        <f t="shared" si="105"/>
        <v>ok</v>
      </c>
      <c r="AF207" s="103"/>
      <c r="AG207" s="104"/>
      <c r="AH207" s="104"/>
      <c r="AI207" s="104"/>
      <c r="AJ207" s="105" t="s">
        <v>5</v>
      </c>
    </row>
    <row r="208" spans="1:36" s="100" customFormat="1" ht="52.8" x14ac:dyDescent="0.25">
      <c r="A208" s="11">
        <v>195</v>
      </c>
      <c r="B208" s="127" t="str">
        <f t="shared" si="92"/>
        <v>ok</v>
      </c>
      <c r="C208" s="115" t="s">
        <v>128</v>
      </c>
      <c r="D208" s="95" t="s">
        <v>665</v>
      </c>
      <c r="E208" s="95" t="s">
        <v>347</v>
      </c>
      <c r="F208" s="175" t="s">
        <v>132</v>
      </c>
      <c r="G208" s="143"/>
      <c r="H208" s="176" t="s">
        <v>121</v>
      </c>
      <c r="I208" s="95" t="s">
        <v>563</v>
      </c>
      <c r="J208" s="95" t="s">
        <v>218</v>
      </c>
      <c r="K208" s="95" t="s">
        <v>563</v>
      </c>
      <c r="L208" s="126" t="s">
        <v>670</v>
      </c>
      <c r="M208" s="110"/>
      <c r="N208" s="110"/>
      <c r="O208" s="110"/>
      <c r="P208" s="109"/>
      <c r="Q208" s="101"/>
      <c r="R208" s="102" t="str">
        <f t="shared" si="93"/>
        <v>ok</v>
      </c>
      <c r="S208" s="102" t="str">
        <f t="shared" si="91"/>
        <v>ok</v>
      </c>
      <c r="T208" s="102" t="str">
        <f t="shared" si="94"/>
        <v>ok</v>
      </c>
      <c r="U208" s="102" t="str">
        <f t="shared" si="95"/>
        <v>ok</v>
      </c>
      <c r="V208" s="102" t="str">
        <f t="shared" si="96"/>
        <v>ok</v>
      </c>
      <c r="W208" s="102" t="str">
        <f t="shared" si="97"/>
        <v>ok</v>
      </c>
      <c r="X208" s="102" t="str">
        <f t="shared" si="98"/>
        <v>ok</v>
      </c>
      <c r="Y208" s="102" t="str">
        <f t="shared" si="99"/>
        <v>ok</v>
      </c>
      <c r="Z208" s="102" t="str">
        <f t="shared" si="100"/>
        <v>ok</v>
      </c>
      <c r="AA208" s="102" t="str">
        <f t="shared" si="101"/>
        <v>ok</v>
      </c>
      <c r="AB208" s="102" t="str">
        <f t="shared" si="102"/>
        <v>ok</v>
      </c>
      <c r="AC208" s="102" t="str">
        <f t="shared" si="103"/>
        <v>ok</v>
      </c>
      <c r="AD208" s="102" t="str">
        <f t="shared" si="104"/>
        <v>ok</v>
      </c>
      <c r="AE208" s="102" t="str">
        <f t="shared" si="105"/>
        <v>ok</v>
      </c>
      <c r="AF208" s="103"/>
      <c r="AG208" s="104"/>
      <c r="AH208" s="104"/>
      <c r="AI208" s="104"/>
      <c r="AJ208" s="105" t="s">
        <v>5</v>
      </c>
    </row>
    <row r="209" spans="1:36" s="100" customFormat="1" ht="39.6" x14ac:dyDescent="0.25">
      <c r="A209" s="11">
        <v>196</v>
      </c>
      <c r="B209" s="127" t="str">
        <f t="shared" si="92"/>
        <v>ok</v>
      </c>
      <c r="C209" s="115" t="s">
        <v>128</v>
      </c>
      <c r="D209" s="95" t="s">
        <v>671</v>
      </c>
      <c r="E209" s="95" t="s">
        <v>672</v>
      </c>
      <c r="F209" s="175" t="s">
        <v>132</v>
      </c>
      <c r="G209" s="143"/>
      <c r="H209" s="176" t="s">
        <v>121</v>
      </c>
      <c r="I209" s="95" t="s">
        <v>171</v>
      </c>
      <c r="J209" s="95" t="s">
        <v>218</v>
      </c>
      <c r="K209" s="95" t="s">
        <v>673</v>
      </c>
      <c r="L209" s="126" t="s">
        <v>674</v>
      </c>
      <c r="M209" s="110"/>
      <c r="N209" s="110"/>
      <c r="O209" s="110"/>
      <c r="P209" s="109"/>
      <c r="Q209" s="101"/>
      <c r="R209" s="102" t="str">
        <f t="shared" si="93"/>
        <v>ok</v>
      </c>
      <c r="S209" s="102" t="str">
        <f t="shared" si="91"/>
        <v>ok</v>
      </c>
      <c r="T209" s="102" t="str">
        <f t="shared" si="94"/>
        <v>ok</v>
      </c>
      <c r="U209" s="102" t="str">
        <f t="shared" si="95"/>
        <v>ok</v>
      </c>
      <c r="V209" s="102" t="str">
        <f t="shared" si="96"/>
        <v>ok</v>
      </c>
      <c r="W209" s="102" t="str">
        <f t="shared" si="97"/>
        <v>ok</v>
      </c>
      <c r="X209" s="102" t="str">
        <f t="shared" si="98"/>
        <v>ok</v>
      </c>
      <c r="Y209" s="102" t="str">
        <f t="shared" si="99"/>
        <v>ok</v>
      </c>
      <c r="Z209" s="102" t="str">
        <f t="shared" si="100"/>
        <v>ok</v>
      </c>
      <c r="AA209" s="102" t="str">
        <f t="shared" si="101"/>
        <v>ok</v>
      </c>
      <c r="AB209" s="102" t="str">
        <f t="shared" si="102"/>
        <v>ok</v>
      </c>
      <c r="AC209" s="102" t="str">
        <f t="shared" si="103"/>
        <v>ok</v>
      </c>
      <c r="AD209" s="102" t="str">
        <f t="shared" si="104"/>
        <v>ok</v>
      </c>
      <c r="AE209" s="102" t="str">
        <f t="shared" si="105"/>
        <v>ok</v>
      </c>
      <c r="AF209" s="103"/>
      <c r="AG209" s="104"/>
      <c r="AH209" s="104"/>
      <c r="AI209" s="104"/>
      <c r="AJ209" s="105" t="s">
        <v>5</v>
      </c>
    </row>
    <row r="210" spans="1:36" s="100" customFormat="1" ht="66" x14ac:dyDescent="0.25">
      <c r="A210" s="11">
        <v>197</v>
      </c>
      <c r="B210" s="127" t="str">
        <f t="shared" si="92"/>
        <v>ok</v>
      </c>
      <c r="C210" s="115" t="s">
        <v>128</v>
      </c>
      <c r="D210" s="95" t="s">
        <v>671</v>
      </c>
      <c r="E210" s="95" t="s">
        <v>672</v>
      </c>
      <c r="F210" s="175" t="s">
        <v>132</v>
      </c>
      <c r="G210" s="143"/>
      <c r="H210" s="176" t="s">
        <v>121</v>
      </c>
      <c r="I210" s="95" t="s">
        <v>171</v>
      </c>
      <c r="J210" s="95" t="s">
        <v>218</v>
      </c>
      <c r="K210" s="95" t="s">
        <v>675</v>
      </c>
      <c r="L210" s="126" t="s">
        <v>676</v>
      </c>
      <c r="M210" s="120"/>
      <c r="N210" s="120"/>
      <c r="O210" s="120"/>
      <c r="P210" s="136"/>
      <c r="Q210" s="101"/>
      <c r="R210" s="102" t="str">
        <f t="shared" si="93"/>
        <v>ok</v>
      </c>
      <c r="S210" s="102" t="str">
        <f t="shared" si="91"/>
        <v>ok</v>
      </c>
      <c r="T210" s="102" t="str">
        <f t="shared" si="94"/>
        <v>ok</v>
      </c>
      <c r="U210" s="102" t="str">
        <f t="shared" si="95"/>
        <v>ok</v>
      </c>
      <c r="V210" s="102" t="str">
        <f t="shared" si="96"/>
        <v>ok</v>
      </c>
      <c r="W210" s="102" t="str">
        <f t="shared" si="97"/>
        <v>ok</v>
      </c>
      <c r="X210" s="102" t="str">
        <f t="shared" si="98"/>
        <v>ok</v>
      </c>
      <c r="Y210" s="102" t="str">
        <f t="shared" si="99"/>
        <v>ok</v>
      </c>
      <c r="Z210" s="102" t="str">
        <f t="shared" si="100"/>
        <v>ok</v>
      </c>
      <c r="AA210" s="102" t="str">
        <f t="shared" si="101"/>
        <v>ok</v>
      </c>
      <c r="AB210" s="102" t="str">
        <f t="shared" si="102"/>
        <v>ok</v>
      </c>
      <c r="AC210" s="102" t="str">
        <f t="shared" si="103"/>
        <v>ok</v>
      </c>
      <c r="AD210" s="102" t="str">
        <f t="shared" si="104"/>
        <v>ok</v>
      </c>
      <c r="AE210" s="102" t="str">
        <f t="shared" si="105"/>
        <v>ok</v>
      </c>
      <c r="AF210" s="103"/>
      <c r="AG210" s="104"/>
      <c r="AH210" s="104"/>
      <c r="AI210" s="104"/>
      <c r="AJ210" s="105" t="s">
        <v>5</v>
      </c>
    </row>
    <row r="211" spans="1:36" s="100" customFormat="1" ht="66" x14ac:dyDescent="0.25">
      <c r="A211" s="11">
        <v>198</v>
      </c>
      <c r="B211" s="127" t="str">
        <f t="shared" si="92"/>
        <v>ok</v>
      </c>
      <c r="C211" s="115" t="s">
        <v>128</v>
      </c>
      <c r="D211" s="95" t="s">
        <v>671</v>
      </c>
      <c r="E211" s="95" t="s">
        <v>672</v>
      </c>
      <c r="F211" s="175" t="s">
        <v>132</v>
      </c>
      <c r="G211" s="143"/>
      <c r="H211" s="176" t="s">
        <v>121</v>
      </c>
      <c r="I211" s="95" t="s">
        <v>171</v>
      </c>
      <c r="J211" s="95" t="s">
        <v>218</v>
      </c>
      <c r="K211" s="95" t="s">
        <v>677</v>
      </c>
      <c r="L211" s="126" t="s">
        <v>678</v>
      </c>
      <c r="M211" s="110"/>
      <c r="N211" s="110"/>
      <c r="O211" s="110"/>
      <c r="P211" s="109"/>
      <c r="Q211" s="101"/>
      <c r="R211" s="102" t="str">
        <f t="shared" si="93"/>
        <v>ok</v>
      </c>
      <c r="S211" s="102" t="str">
        <f t="shared" si="91"/>
        <v>ok</v>
      </c>
      <c r="T211" s="102" t="str">
        <f t="shared" si="94"/>
        <v>ok</v>
      </c>
      <c r="U211" s="102" t="str">
        <f t="shared" si="95"/>
        <v>ok</v>
      </c>
      <c r="V211" s="102" t="str">
        <f t="shared" si="96"/>
        <v>ok</v>
      </c>
      <c r="W211" s="102" t="str">
        <f t="shared" si="97"/>
        <v>ok</v>
      </c>
      <c r="X211" s="102" t="str">
        <f t="shared" si="98"/>
        <v>ok</v>
      </c>
      <c r="Y211" s="102" t="str">
        <f t="shared" si="99"/>
        <v>ok</v>
      </c>
      <c r="Z211" s="102" t="str">
        <f t="shared" si="100"/>
        <v>ok</v>
      </c>
      <c r="AA211" s="102" t="str">
        <f t="shared" si="101"/>
        <v>ok</v>
      </c>
      <c r="AB211" s="102" t="str">
        <f t="shared" si="102"/>
        <v>ok</v>
      </c>
      <c r="AC211" s="102" t="str">
        <f t="shared" si="103"/>
        <v>ok</v>
      </c>
      <c r="AD211" s="102" t="str">
        <f t="shared" si="104"/>
        <v>ok</v>
      </c>
      <c r="AE211" s="102" t="str">
        <f t="shared" si="105"/>
        <v>ok</v>
      </c>
      <c r="AF211" s="103"/>
      <c r="AG211" s="104"/>
      <c r="AH211" s="104"/>
      <c r="AI211" s="104"/>
      <c r="AJ211" s="105" t="s">
        <v>5</v>
      </c>
    </row>
    <row r="212" spans="1:36" s="100" customFormat="1" ht="92.4" x14ac:dyDescent="0.25">
      <c r="A212" s="11">
        <v>199</v>
      </c>
      <c r="B212" s="127" t="str">
        <f t="shared" si="92"/>
        <v>ok</v>
      </c>
      <c r="C212" s="115" t="s">
        <v>128</v>
      </c>
      <c r="D212" s="95" t="s">
        <v>671</v>
      </c>
      <c r="E212" s="95" t="s">
        <v>672</v>
      </c>
      <c r="F212" s="175" t="s">
        <v>132</v>
      </c>
      <c r="G212" s="143"/>
      <c r="H212" s="176" t="s">
        <v>121</v>
      </c>
      <c r="I212" s="95" t="s">
        <v>171</v>
      </c>
      <c r="J212" s="95" t="s">
        <v>218</v>
      </c>
      <c r="K212" s="95" t="s">
        <v>679</v>
      </c>
      <c r="L212" s="126" t="s">
        <v>680</v>
      </c>
      <c r="M212" s="110"/>
      <c r="N212" s="110"/>
      <c r="O212" s="110"/>
      <c r="P212" s="109"/>
      <c r="Q212" s="101"/>
      <c r="R212" s="102" t="str">
        <f t="shared" si="93"/>
        <v>ok</v>
      </c>
      <c r="S212" s="102" t="str">
        <f t="shared" si="91"/>
        <v>ok</v>
      </c>
      <c r="T212" s="102" t="str">
        <f t="shared" si="94"/>
        <v>ok</v>
      </c>
      <c r="U212" s="102" t="str">
        <f t="shared" si="95"/>
        <v>ok</v>
      </c>
      <c r="V212" s="102" t="str">
        <f t="shared" si="96"/>
        <v>ok</v>
      </c>
      <c r="W212" s="102" t="str">
        <f t="shared" si="97"/>
        <v>ok</v>
      </c>
      <c r="X212" s="102" t="str">
        <f t="shared" si="98"/>
        <v>ok</v>
      </c>
      <c r="Y212" s="102" t="str">
        <f t="shared" si="99"/>
        <v>ok</v>
      </c>
      <c r="Z212" s="102" t="str">
        <f t="shared" si="100"/>
        <v>ok</v>
      </c>
      <c r="AA212" s="102" t="str">
        <f t="shared" si="101"/>
        <v>ok</v>
      </c>
      <c r="AB212" s="102" t="str">
        <f t="shared" si="102"/>
        <v>ok</v>
      </c>
      <c r="AC212" s="102" t="str">
        <f t="shared" si="103"/>
        <v>ok</v>
      </c>
      <c r="AD212" s="102" t="str">
        <f t="shared" si="104"/>
        <v>ok</v>
      </c>
      <c r="AE212" s="102" t="str">
        <f t="shared" si="105"/>
        <v>ok</v>
      </c>
      <c r="AF212" s="103"/>
      <c r="AG212" s="104"/>
      <c r="AH212" s="104"/>
      <c r="AI212" s="104"/>
      <c r="AJ212" s="105" t="s">
        <v>5</v>
      </c>
    </row>
    <row r="213" spans="1:36" s="100" customFormat="1" ht="39.6" x14ac:dyDescent="0.25">
      <c r="A213" s="11">
        <v>200</v>
      </c>
      <c r="B213" s="127" t="str">
        <f t="shared" si="92"/>
        <v>ok</v>
      </c>
      <c r="C213" s="115" t="s">
        <v>128</v>
      </c>
      <c r="D213" s="95" t="s">
        <v>681</v>
      </c>
      <c r="E213" s="95" t="s">
        <v>682</v>
      </c>
      <c r="F213" s="95" t="s">
        <v>683</v>
      </c>
      <c r="G213" s="143"/>
      <c r="H213" s="176" t="s">
        <v>121</v>
      </c>
      <c r="I213" s="95" t="s">
        <v>134</v>
      </c>
      <c r="J213" s="95" t="s">
        <v>218</v>
      </c>
      <c r="K213" s="95" t="s">
        <v>684</v>
      </c>
      <c r="L213" s="126" t="s">
        <v>685</v>
      </c>
      <c r="M213" s="110"/>
      <c r="N213" s="110"/>
      <c r="O213" s="110"/>
      <c r="P213" s="109"/>
      <c r="Q213" s="101"/>
      <c r="R213" s="102" t="str">
        <f t="shared" si="93"/>
        <v>ok</v>
      </c>
      <c r="S213" s="102" t="str">
        <f t="shared" si="91"/>
        <v>ok</v>
      </c>
      <c r="T213" s="102" t="str">
        <f t="shared" si="94"/>
        <v>ok</v>
      </c>
      <c r="U213" s="102" t="str">
        <f t="shared" si="95"/>
        <v>ok</v>
      </c>
      <c r="V213" s="102" t="str">
        <f t="shared" si="96"/>
        <v>ok</v>
      </c>
      <c r="W213" s="102" t="str">
        <f t="shared" si="97"/>
        <v>ok</v>
      </c>
      <c r="X213" s="102" t="str">
        <f t="shared" si="98"/>
        <v>ok</v>
      </c>
      <c r="Y213" s="102" t="str">
        <f t="shared" si="99"/>
        <v>ok</v>
      </c>
      <c r="Z213" s="102" t="str">
        <f t="shared" si="100"/>
        <v>ok</v>
      </c>
      <c r="AA213" s="102" t="str">
        <f t="shared" si="101"/>
        <v>ok</v>
      </c>
      <c r="AB213" s="102" t="str">
        <f t="shared" si="102"/>
        <v>ok</v>
      </c>
      <c r="AC213" s="102" t="str">
        <f t="shared" si="103"/>
        <v>ok</v>
      </c>
      <c r="AD213" s="102" t="str">
        <f t="shared" si="104"/>
        <v>ok</v>
      </c>
      <c r="AE213" s="102" t="str">
        <f t="shared" si="105"/>
        <v>ok</v>
      </c>
      <c r="AF213" s="103"/>
      <c r="AG213" s="104"/>
      <c r="AH213" s="104"/>
      <c r="AI213" s="104"/>
      <c r="AJ213" s="105" t="s">
        <v>5</v>
      </c>
    </row>
    <row r="214" spans="1:36" s="100" customFormat="1" ht="39.6" x14ac:dyDescent="0.25">
      <c r="A214" s="11">
        <v>201</v>
      </c>
      <c r="B214" s="127" t="str">
        <f t="shared" si="92"/>
        <v>ok</v>
      </c>
      <c r="C214" s="115" t="s">
        <v>128</v>
      </c>
      <c r="D214" s="95" t="s">
        <v>681</v>
      </c>
      <c r="E214" s="95" t="s">
        <v>682</v>
      </c>
      <c r="F214" s="95" t="s">
        <v>683</v>
      </c>
      <c r="G214" s="143"/>
      <c r="H214" s="176" t="s">
        <v>121</v>
      </c>
      <c r="I214" s="95" t="s">
        <v>134</v>
      </c>
      <c r="J214" s="95" t="s">
        <v>218</v>
      </c>
      <c r="K214" s="95" t="s">
        <v>686</v>
      </c>
      <c r="L214" s="126" t="s">
        <v>687</v>
      </c>
      <c r="M214" s="110"/>
      <c r="N214" s="110"/>
      <c r="O214" s="110"/>
      <c r="P214" s="109"/>
      <c r="Q214" s="101"/>
      <c r="R214" s="102" t="str">
        <f t="shared" si="93"/>
        <v>ok</v>
      </c>
      <c r="S214" s="102" t="str">
        <f t="shared" si="91"/>
        <v>ok</v>
      </c>
      <c r="T214" s="102" t="str">
        <f t="shared" si="94"/>
        <v>ok</v>
      </c>
      <c r="U214" s="102" t="str">
        <f t="shared" si="95"/>
        <v>ok</v>
      </c>
      <c r="V214" s="102" t="str">
        <f t="shared" si="96"/>
        <v>ok</v>
      </c>
      <c r="W214" s="102" t="str">
        <f t="shared" si="97"/>
        <v>ok</v>
      </c>
      <c r="X214" s="102" t="str">
        <f t="shared" si="98"/>
        <v>ok</v>
      </c>
      <c r="Y214" s="102" t="str">
        <f t="shared" si="99"/>
        <v>ok</v>
      </c>
      <c r="Z214" s="102" t="str">
        <f t="shared" si="100"/>
        <v>ok</v>
      </c>
      <c r="AA214" s="102" t="str">
        <f t="shared" si="101"/>
        <v>ok</v>
      </c>
      <c r="AB214" s="102" t="str">
        <f t="shared" si="102"/>
        <v>ok</v>
      </c>
      <c r="AC214" s="102" t="str">
        <f t="shared" si="103"/>
        <v>ok</v>
      </c>
      <c r="AD214" s="102" t="str">
        <f t="shared" si="104"/>
        <v>ok</v>
      </c>
      <c r="AE214" s="102" t="str">
        <f t="shared" si="105"/>
        <v>ok</v>
      </c>
      <c r="AF214" s="103"/>
      <c r="AG214" s="104"/>
      <c r="AH214" s="104"/>
      <c r="AI214" s="104"/>
      <c r="AJ214" s="105" t="s">
        <v>5</v>
      </c>
    </row>
    <row r="215" spans="1:36" s="100" customFormat="1" ht="66" x14ac:dyDescent="0.25">
      <c r="A215" s="11">
        <v>202</v>
      </c>
      <c r="B215" s="127" t="str">
        <f t="shared" si="92"/>
        <v>ok</v>
      </c>
      <c r="C215" s="115" t="s">
        <v>117</v>
      </c>
      <c r="D215" s="120" t="s">
        <v>688</v>
      </c>
      <c r="E215" s="120" t="s">
        <v>614</v>
      </c>
      <c r="F215" s="121" t="s">
        <v>689</v>
      </c>
      <c r="G215" s="120"/>
      <c r="H215" s="120" t="s">
        <v>121</v>
      </c>
      <c r="I215" s="120" t="s">
        <v>690</v>
      </c>
      <c r="J215" s="120" t="s">
        <v>218</v>
      </c>
      <c r="K215" s="120" t="s">
        <v>219</v>
      </c>
      <c r="L215" s="109" t="s">
        <v>426</v>
      </c>
      <c r="M215" s="110" t="s">
        <v>152</v>
      </c>
      <c r="N215" s="110"/>
      <c r="O215" s="110" t="s">
        <v>635</v>
      </c>
      <c r="P215" s="109" t="s">
        <v>220</v>
      </c>
      <c r="Q215" s="101"/>
      <c r="R215" s="102" t="str">
        <f t="shared" si="93"/>
        <v>ok</v>
      </c>
      <c r="S215" s="102" t="str">
        <f t="shared" si="91"/>
        <v>ok</v>
      </c>
      <c r="T215" s="102" t="str">
        <f t="shared" si="94"/>
        <v>ok</v>
      </c>
      <c r="U215" s="102" t="str">
        <f t="shared" si="95"/>
        <v>ok</v>
      </c>
      <c r="V215" s="102" t="str">
        <f t="shared" si="96"/>
        <v>ok</v>
      </c>
      <c r="W215" s="102" t="str">
        <f t="shared" si="97"/>
        <v>ok</v>
      </c>
      <c r="X215" s="102" t="str">
        <f t="shared" si="98"/>
        <v>ok</v>
      </c>
      <c r="Y215" s="102" t="str">
        <f t="shared" si="99"/>
        <v>ok</v>
      </c>
      <c r="Z215" s="102" t="str">
        <f t="shared" si="100"/>
        <v>ok</v>
      </c>
      <c r="AA215" s="102" t="str">
        <f t="shared" si="101"/>
        <v>ok</v>
      </c>
      <c r="AB215" s="102" t="str">
        <f t="shared" si="102"/>
        <v>ok</v>
      </c>
      <c r="AC215" s="102" t="str">
        <f t="shared" si="103"/>
        <v>ok</v>
      </c>
      <c r="AD215" s="102" t="str">
        <f t="shared" si="104"/>
        <v>ok</v>
      </c>
      <c r="AE215" s="102" t="str">
        <f t="shared" si="105"/>
        <v>ok</v>
      </c>
      <c r="AF215" s="103"/>
      <c r="AG215" s="104"/>
      <c r="AH215" s="104"/>
      <c r="AI215" s="104"/>
      <c r="AJ215" s="105" t="s">
        <v>5</v>
      </c>
    </row>
    <row r="216" spans="1:36" s="100" customFormat="1" ht="66" x14ac:dyDescent="0.25">
      <c r="A216" s="11">
        <v>203</v>
      </c>
      <c r="B216" s="127" t="str">
        <f t="shared" si="92"/>
        <v>ok</v>
      </c>
      <c r="C216" s="115" t="s">
        <v>117</v>
      </c>
      <c r="D216" s="120" t="s">
        <v>688</v>
      </c>
      <c r="E216" s="120" t="s">
        <v>614</v>
      </c>
      <c r="F216" s="121" t="s">
        <v>689</v>
      </c>
      <c r="G216" s="120"/>
      <c r="H216" s="120" t="s">
        <v>121</v>
      </c>
      <c r="I216" s="120" t="s">
        <v>690</v>
      </c>
      <c r="J216" s="120" t="s">
        <v>218</v>
      </c>
      <c r="K216" s="120" t="s">
        <v>691</v>
      </c>
      <c r="L216" s="109" t="s">
        <v>426</v>
      </c>
      <c r="M216" s="110" t="s">
        <v>152</v>
      </c>
      <c r="N216" s="110"/>
      <c r="O216" s="110" t="s">
        <v>635</v>
      </c>
      <c r="P216" s="109" t="s">
        <v>692</v>
      </c>
      <c r="Q216" s="101"/>
      <c r="R216" s="102" t="str">
        <f t="shared" si="93"/>
        <v>ok</v>
      </c>
      <c r="S216" s="102" t="str">
        <f t="shared" si="91"/>
        <v>ok</v>
      </c>
      <c r="T216" s="102" t="str">
        <f t="shared" si="94"/>
        <v>ok</v>
      </c>
      <c r="U216" s="102" t="str">
        <f t="shared" si="95"/>
        <v>ok</v>
      </c>
      <c r="V216" s="102" t="str">
        <f t="shared" si="96"/>
        <v>ok</v>
      </c>
      <c r="W216" s="102" t="str">
        <f t="shared" si="97"/>
        <v>ok</v>
      </c>
      <c r="X216" s="102" t="str">
        <f t="shared" si="98"/>
        <v>ok</v>
      </c>
      <c r="Y216" s="102" t="str">
        <f t="shared" si="99"/>
        <v>ok</v>
      </c>
      <c r="Z216" s="102" t="str">
        <f t="shared" si="100"/>
        <v>ok</v>
      </c>
      <c r="AA216" s="102" t="str">
        <f t="shared" si="101"/>
        <v>ok</v>
      </c>
      <c r="AB216" s="102" t="str">
        <f t="shared" si="102"/>
        <v>ok</v>
      </c>
      <c r="AC216" s="102" t="str">
        <f t="shared" si="103"/>
        <v>ok</v>
      </c>
      <c r="AD216" s="102" t="str">
        <f t="shared" si="104"/>
        <v>ok</v>
      </c>
      <c r="AE216" s="102" t="str">
        <f t="shared" si="105"/>
        <v>ok</v>
      </c>
      <c r="AF216" s="103"/>
      <c r="AG216" s="104"/>
      <c r="AH216" s="104"/>
      <c r="AI216" s="104"/>
      <c r="AJ216" s="105" t="s">
        <v>5</v>
      </c>
    </row>
    <row r="217" spans="1:36" s="100" customFormat="1" ht="66" x14ac:dyDescent="0.25">
      <c r="A217" s="11">
        <v>204</v>
      </c>
      <c r="B217" s="127" t="str">
        <f t="shared" si="92"/>
        <v>ok</v>
      </c>
      <c r="C217" s="115" t="s">
        <v>117</v>
      </c>
      <c r="D217" s="120" t="s">
        <v>688</v>
      </c>
      <c r="E217" s="120" t="s">
        <v>614</v>
      </c>
      <c r="F217" s="121" t="s">
        <v>689</v>
      </c>
      <c r="G217" s="120"/>
      <c r="H217" s="120" t="s">
        <v>121</v>
      </c>
      <c r="I217" s="120" t="s">
        <v>690</v>
      </c>
      <c r="J217" s="120" t="s">
        <v>218</v>
      </c>
      <c r="K217" s="120" t="s">
        <v>693</v>
      </c>
      <c r="L217" s="109" t="s">
        <v>426</v>
      </c>
      <c r="M217" s="110" t="s">
        <v>152</v>
      </c>
      <c r="N217" s="110"/>
      <c r="O217" s="110" t="s">
        <v>635</v>
      </c>
      <c r="P217" s="109" t="s">
        <v>694</v>
      </c>
      <c r="Q217" s="101"/>
      <c r="R217" s="102" t="str">
        <f t="shared" si="93"/>
        <v>ok</v>
      </c>
      <c r="S217" s="102" t="str">
        <f t="shared" si="91"/>
        <v>ok</v>
      </c>
      <c r="T217" s="102" t="str">
        <f t="shared" si="94"/>
        <v>ok</v>
      </c>
      <c r="U217" s="102" t="str">
        <f t="shared" si="95"/>
        <v>ok</v>
      </c>
      <c r="V217" s="102" t="str">
        <f t="shared" si="96"/>
        <v>ok</v>
      </c>
      <c r="W217" s="102" t="str">
        <f t="shared" si="97"/>
        <v>ok</v>
      </c>
      <c r="X217" s="102" t="str">
        <f t="shared" si="98"/>
        <v>ok</v>
      </c>
      <c r="Y217" s="102" t="str">
        <f t="shared" si="99"/>
        <v>ok</v>
      </c>
      <c r="Z217" s="102" t="str">
        <f t="shared" si="100"/>
        <v>ok</v>
      </c>
      <c r="AA217" s="102" t="str">
        <f t="shared" si="101"/>
        <v>ok</v>
      </c>
      <c r="AB217" s="102" t="str">
        <f t="shared" si="102"/>
        <v>ok</v>
      </c>
      <c r="AC217" s="102" t="str">
        <f t="shared" si="103"/>
        <v>ok</v>
      </c>
      <c r="AD217" s="102" t="str">
        <f t="shared" si="104"/>
        <v>ok</v>
      </c>
      <c r="AE217" s="102" t="str">
        <f t="shared" si="105"/>
        <v>ok</v>
      </c>
      <c r="AF217" s="103"/>
      <c r="AG217" s="104"/>
      <c r="AH217" s="104"/>
      <c r="AI217" s="104"/>
      <c r="AJ217" s="105" t="s">
        <v>5</v>
      </c>
    </row>
    <row r="218" spans="1:36" s="100" customFormat="1" ht="39.6" x14ac:dyDescent="0.25">
      <c r="A218" s="11">
        <v>205</v>
      </c>
      <c r="B218" s="127" t="str">
        <f t="shared" si="92"/>
        <v>ok</v>
      </c>
      <c r="C218" s="115" t="s">
        <v>128</v>
      </c>
      <c r="D218" s="95" t="s">
        <v>695</v>
      </c>
      <c r="E218" s="95" t="s">
        <v>696</v>
      </c>
      <c r="F218" s="175" t="s">
        <v>132</v>
      </c>
      <c r="G218" s="143"/>
      <c r="H218" s="143" t="s">
        <v>121</v>
      </c>
      <c r="I218" s="95" t="s">
        <v>134</v>
      </c>
      <c r="J218" s="95" t="s">
        <v>218</v>
      </c>
      <c r="K218" s="95" t="s">
        <v>190</v>
      </c>
      <c r="L218" s="126" t="s">
        <v>697</v>
      </c>
      <c r="M218" s="110"/>
      <c r="N218" s="110"/>
      <c r="O218" s="110"/>
      <c r="P218" s="109"/>
      <c r="Q218" s="101"/>
      <c r="R218" s="102" t="str">
        <f t="shared" si="93"/>
        <v>ok</v>
      </c>
      <c r="S218" s="102" t="str">
        <f t="shared" si="91"/>
        <v>ok</v>
      </c>
      <c r="T218" s="102" t="str">
        <f t="shared" si="94"/>
        <v>ok</v>
      </c>
      <c r="U218" s="102" t="str">
        <f t="shared" si="95"/>
        <v>ok</v>
      </c>
      <c r="V218" s="102" t="str">
        <f t="shared" si="96"/>
        <v>ok</v>
      </c>
      <c r="W218" s="102" t="str">
        <f t="shared" si="97"/>
        <v>ok</v>
      </c>
      <c r="X218" s="102" t="str">
        <f t="shared" si="98"/>
        <v>ok</v>
      </c>
      <c r="Y218" s="102" t="str">
        <f t="shared" si="99"/>
        <v>ok</v>
      </c>
      <c r="Z218" s="102" t="str">
        <f t="shared" si="100"/>
        <v>ok</v>
      </c>
      <c r="AA218" s="102" t="str">
        <f t="shared" si="101"/>
        <v>ok</v>
      </c>
      <c r="AB218" s="102" t="str">
        <f t="shared" si="102"/>
        <v>ok</v>
      </c>
      <c r="AC218" s="102" t="str">
        <f t="shared" si="103"/>
        <v>ok</v>
      </c>
      <c r="AD218" s="102" t="str">
        <f t="shared" si="104"/>
        <v>ok</v>
      </c>
      <c r="AE218" s="102" t="str">
        <f t="shared" si="105"/>
        <v>ok</v>
      </c>
      <c r="AF218" s="103"/>
      <c r="AG218" s="104"/>
      <c r="AH218" s="104"/>
      <c r="AI218" s="104"/>
      <c r="AJ218" s="105" t="s">
        <v>5</v>
      </c>
    </row>
    <row r="219" spans="1:36" s="100" customFormat="1" ht="26.4" x14ac:dyDescent="0.25">
      <c r="A219" s="11">
        <v>206</v>
      </c>
      <c r="B219" s="127" t="str">
        <f t="shared" si="92"/>
        <v>ok</v>
      </c>
      <c r="C219" s="115" t="s">
        <v>128</v>
      </c>
      <c r="D219" s="95" t="s">
        <v>695</v>
      </c>
      <c r="E219" s="95" t="s">
        <v>696</v>
      </c>
      <c r="F219" s="175" t="s">
        <v>132</v>
      </c>
      <c r="G219" s="143"/>
      <c r="H219" s="143" t="s">
        <v>121</v>
      </c>
      <c r="I219" s="95" t="s">
        <v>134</v>
      </c>
      <c r="J219" s="95" t="s">
        <v>218</v>
      </c>
      <c r="K219" s="95" t="s">
        <v>698</v>
      </c>
      <c r="L219" s="126" t="s">
        <v>699</v>
      </c>
      <c r="M219" s="110"/>
      <c r="N219" s="110"/>
      <c r="O219" s="110"/>
      <c r="P219" s="109"/>
      <c r="Q219" s="101"/>
      <c r="R219" s="102" t="str">
        <f t="shared" si="93"/>
        <v>ok</v>
      </c>
      <c r="S219" s="102" t="str">
        <f t="shared" si="91"/>
        <v>ok</v>
      </c>
      <c r="T219" s="102" t="str">
        <f t="shared" si="94"/>
        <v>ok</v>
      </c>
      <c r="U219" s="102" t="str">
        <f t="shared" si="95"/>
        <v>ok</v>
      </c>
      <c r="V219" s="102" t="str">
        <f t="shared" si="96"/>
        <v>ok</v>
      </c>
      <c r="W219" s="102" t="str">
        <f t="shared" si="97"/>
        <v>ok</v>
      </c>
      <c r="X219" s="102" t="str">
        <f t="shared" si="98"/>
        <v>ok</v>
      </c>
      <c r="Y219" s="102" t="str">
        <f t="shared" si="99"/>
        <v>ok</v>
      </c>
      <c r="Z219" s="102" t="str">
        <f t="shared" si="100"/>
        <v>ok</v>
      </c>
      <c r="AA219" s="102" t="str">
        <f t="shared" si="101"/>
        <v>ok</v>
      </c>
      <c r="AB219" s="102" t="str">
        <f t="shared" si="102"/>
        <v>ok</v>
      </c>
      <c r="AC219" s="102" t="str">
        <f t="shared" si="103"/>
        <v>ok</v>
      </c>
      <c r="AD219" s="102" t="str">
        <f t="shared" si="104"/>
        <v>ok</v>
      </c>
      <c r="AE219" s="102" t="str">
        <f t="shared" si="105"/>
        <v>ok</v>
      </c>
      <c r="AF219" s="103"/>
      <c r="AG219" s="104"/>
      <c r="AH219" s="104"/>
      <c r="AI219" s="104"/>
      <c r="AJ219" s="105" t="s">
        <v>5</v>
      </c>
    </row>
    <row r="220" spans="1:36" s="100" customFormat="1" ht="26.4" x14ac:dyDescent="0.25">
      <c r="A220" s="11">
        <v>207</v>
      </c>
      <c r="B220" s="127" t="str">
        <f t="shared" si="92"/>
        <v>ok</v>
      </c>
      <c r="C220" s="115" t="s">
        <v>128</v>
      </c>
      <c r="D220" s="95" t="s">
        <v>695</v>
      </c>
      <c r="E220" s="95" t="s">
        <v>696</v>
      </c>
      <c r="F220" s="175" t="s">
        <v>132</v>
      </c>
      <c r="G220" s="143"/>
      <c r="H220" s="143" t="s">
        <v>121</v>
      </c>
      <c r="I220" s="95" t="s">
        <v>134</v>
      </c>
      <c r="J220" s="95" t="s">
        <v>218</v>
      </c>
      <c r="K220" s="95" t="s">
        <v>700</v>
      </c>
      <c r="L220" s="126" t="s">
        <v>701</v>
      </c>
      <c r="M220" s="120"/>
      <c r="N220" s="120"/>
      <c r="O220" s="120"/>
      <c r="P220" s="136"/>
      <c r="Q220" s="101"/>
      <c r="R220" s="102" t="str">
        <f t="shared" si="93"/>
        <v>ok</v>
      </c>
      <c r="S220" s="102" t="str">
        <f t="shared" si="91"/>
        <v>ok</v>
      </c>
      <c r="T220" s="102" t="str">
        <f t="shared" si="94"/>
        <v>ok</v>
      </c>
      <c r="U220" s="102" t="str">
        <f t="shared" si="95"/>
        <v>ok</v>
      </c>
      <c r="V220" s="102" t="str">
        <f t="shared" si="96"/>
        <v>ok</v>
      </c>
      <c r="W220" s="102" t="str">
        <f t="shared" si="97"/>
        <v>ok</v>
      </c>
      <c r="X220" s="102" t="str">
        <f t="shared" si="98"/>
        <v>ok</v>
      </c>
      <c r="Y220" s="102" t="str">
        <f t="shared" si="99"/>
        <v>ok</v>
      </c>
      <c r="Z220" s="102" t="str">
        <f t="shared" si="100"/>
        <v>ok</v>
      </c>
      <c r="AA220" s="102" t="str">
        <f t="shared" si="101"/>
        <v>ok</v>
      </c>
      <c r="AB220" s="102" t="str">
        <f t="shared" si="102"/>
        <v>ok</v>
      </c>
      <c r="AC220" s="102" t="str">
        <f t="shared" si="103"/>
        <v>ok</v>
      </c>
      <c r="AD220" s="102" t="str">
        <f t="shared" si="104"/>
        <v>ok</v>
      </c>
      <c r="AE220" s="102" t="str">
        <f t="shared" si="105"/>
        <v>ok</v>
      </c>
      <c r="AF220" s="103"/>
      <c r="AG220" s="104"/>
      <c r="AH220" s="104"/>
      <c r="AI220" s="104"/>
      <c r="AJ220" s="105" t="s">
        <v>5</v>
      </c>
    </row>
    <row r="221" spans="1:36" s="100" customFormat="1" ht="26.4" x14ac:dyDescent="0.25">
      <c r="A221" s="11">
        <v>208</v>
      </c>
      <c r="B221" s="127" t="str">
        <f t="shared" si="92"/>
        <v>ok</v>
      </c>
      <c r="C221" s="115" t="s">
        <v>128</v>
      </c>
      <c r="D221" s="95" t="s">
        <v>695</v>
      </c>
      <c r="E221" s="95" t="s">
        <v>696</v>
      </c>
      <c r="F221" s="175" t="s">
        <v>132</v>
      </c>
      <c r="G221" s="143"/>
      <c r="H221" s="143" t="s">
        <v>121</v>
      </c>
      <c r="I221" s="95" t="s">
        <v>134</v>
      </c>
      <c r="J221" s="95" t="s">
        <v>218</v>
      </c>
      <c r="K221" s="95" t="s">
        <v>702</v>
      </c>
      <c r="L221" s="126" t="s">
        <v>703</v>
      </c>
      <c r="M221" s="110"/>
      <c r="N221" s="110"/>
      <c r="O221" s="110"/>
      <c r="P221" s="109"/>
      <c r="Q221" s="101"/>
      <c r="R221" s="102" t="str">
        <f t="shared" si="93"/>
        <v>ok</v>
      </c>
      <c r="S221" s="102" t="str">
        <f t="shared" si="91"/>
        <v>ok</v>
      </c>
      <c r="T221" s="102" t="str">
        <f t="shared" si="94"/>
        <v>ok</v>
      </c>
      <c r="U221" s="102" t="str">
        <f t="shared" si="95"/>
        <v>ok</v>
      </c>
      <c r="V221" s="102" t="str">
        <f t="shared" si="96"/>
        <v>ok</v>
      </c>
      <c r="W221" s="102" t="str">
        <f t="shared" si="97"/>
        <v>ok</v>
      </c>
      <c r="X221" s="102" t="str">
        <f t="shared" si="98"/>
        <v>ok</v>
      </c>
      <c r="Y221" s="102" t="str">
        <f t="shared" si="99"/>
        <v>ok</v>
      </c>
      <c r="Z221" s="102" t="str">
        <f t="shared" si="100"/>
        <v>ok</v>
      </c>
      <c r="AA221" s="102" t="str">
        <f t="shared" si="101"/>
        <v>ok</v>
      </c>
      <c r="AB221" s="102" t="str">
        <f t="shared" si="102"/>
        <v>ok</v>
      </c>
      <c r="AC221" s="102" t="str">
        <f t="shared" si="103"/>
        <v>ok</v>
      </c>
      <c r="AD221" s="102" t="str">
        <f t="shared" si="104"/>
        <v>ok</v>
      </c>
      <c r="AE221" s="102" t="str">
        <f t="shared" si="105"/>
        <v>ok</v>
      </c>
      <c r="AF221" s="103"/>
      <c r="AG221" s="104"/>
      <c r="AH221" s="104"/>
      <c r="AI221" s="104"/>
      <c r="AJ221" s="105" t="s">
        <v>5</v>
      </c>
    </row>
    <row r="222" spans="1:36" s="100" customFormat="1" ht="66" x14ac:dyDescent="0.25">
      <c r="A222" s="11">
        <v>209</v>
      </c>
      <c r="B222" s="127" t="str">
        <f t="shared" si="92"/>
        <v>ok</v>
      </c>
      <c r="C222" s="115" t="s">
        <v>117</v>
      </c>
      <c r="D222" s="124" t="s">
        <v>704</v>
      </c>
      <c r="E222" s="124" t="s">
        <v>705</v>
      </c>
      <c r="F222" s="121" t="s">
        <v>706</v>
      </c>
      <c r="G222" s="120"/>
      <c r="H222" s="143" t="s">
        <v>121</v>
      </c>
      <c r="I222" s="120" t="s">
        <v>707</v>
      </c>
      <c r="J222" s="120" t="s">
        <v>218</v>
      </c>
      <c r="K222" s="120" t="s">
        <v>740</v>
      </c>
      <c r="L222" s="109" t="s">
        <v>426</v>
      </c>
      <c r="M222" s="110" t="s">
        <v>152</v>
      </c>
      <c r="N222" s="110"/>
      <c r="O222" s="110" t="s">
        <v>708</v>
      </c>
      <c r="P222" s="109" t="s">
        <v>709</v>
      </c>
      <c r="Q222" s="101"/>
      <c r="R222" s="102" t="str">
        <f t="shared" si="93"/>
        <v>ok</v>
      </c>
      <c r="S222" s="102" t="str">
        <f t="shared" si="91"/>
        <v>ok</v>
      </c>
      <c r="T222" s="102" t="str">
        <f t="shared" si="94"/>
        <v>ok</v>
      </c>
      <c r="U222" s="102" t="str">
        <f t="shared" si="95"/>
        <v>ok</v>
      </c>
      <c r="V222" s="102" t="str">
        <f t="shared" si="96"/>
        <v>ok</v>
      </c>
      <c r="W222" s="102" t="str">
        <f t="shared" si="97"/>
        <v>ok</v>
      </c>
      <c r="X222" s="102" t="str">
        <f t="shared" si="98"/>
        <v>ok</v>
      </c>
      <c r="Y222" s="102" t="str">
        <f t="shared" si="99"/>
        <v>ok</v>
      </c>
      <c r="Z222" s="102" t="str">
        <f t="shared" si="100"/>
        <v>ok</v>
      </c>
      <c r="AA222" s="102" t="str">
        <f t="shared" si="101"/>
        <v>ok</v>
      </c>
      <c r="AB222" s="102" t="str">
        <f t="shared" si="102"/>
        <v>ok</v>
      </c>
      <c r="AC222" s="102" t="str">
        <f t="shared" si="103"/>
        <v>ok</v>
      </c>
      <c r="AD222" s="102" t="str">
        <f t="shared" si="104"/>
        <v>ok</v>
      </c>
      <c r="AE222" s="102" t="str">
        <f t="shared" si="105"/>
        <v>ok</v>
      </c>
      <c r="AF222" s="103"/>
      <c r="AG222" s="104"/>
      <c r="AH222" s="104"/>
      <c r="AI222" s="104"/>
      <c r="AJ222" s="105" t="s">
        <v>5</v>
      </c>
    </row>
    <row r="223" spans="1:36" s="100" customFormat="1" ht="52.8" x14ac:dyDescent="0.25">
      <c r="A223" s="11">
        <v>210</v>
      </c>
      <c r="B223" s="127" t="str">
        <f t="shared" si="92"/>
        <v>ok</v>
      </c>
      <c r="C223" s="115" t="s">
        <v>117</v>
      </c>
      <c r="D223" s="120" t="s">
        <v>710</v>
      </c>
      <c r="E223" s="120" t="s">
        <v>711</v>
      </c>
      <c r="F223" s="121" t="s">
        <v>712</v>
      </c>
      <c r="G223" s="120"/>
      <c r="H223" s="124" t="s">
        <v>121</v>
      </c>
      <c r="I223" s="120" t="s">
        <v>713</v>
      </c>
      <c r="J223" s="124" t="s">
        <v>341</v>
      </c>
      <c r="K223" s="120" t="s">
        <v>302</v>
      </c>
      <c r="L223" s="109" t="s">
        <v>714</v>
      </c>
      <c r="M223" s="110" t="s">
        <v>152</v>
      </c>
      <c r="N223" s="110"/>
      <c r="O223" s="113" t="s">
        <v>210</v>
      </c>
      <c r="P223" s="115" t="s">
        <v>715</v>
      </c>
      <c r="Q223" s="101"/>
      <c r="R223" s="102" t="str">
        <f t="shared" si="93"/>
        <v>ok</v>
      </c>
      <c r="S223" s="102" t="str">
        <f t="shared" si="91"/>
        <v>ok</v>
      </c>
      <c r="T223" s="102" t="str">
        <f t="shared" si="94"/>
        <v>ok</v>
      </c>
      <c r="U223" s="102" t="str">
        <f t="shared" si="95"/>
        <v>ok</v>
      </c>
      <c r="V223" s="102" t="str">
        <f t="shared" si="96"/>
        <v>ok</v>
      </c>
      <c r="W223" s="102" t="str">
        <f t="shared" si="97"/>
        <v>ok</v>
      </c>
      <c r="X223" s="102" t="str">
        <f t="shared" si="98"/>
        <v>ok</v>
      </c>
      <c r="Y223" s="102" t="str">
        <f t="shared" si="99"/>
        <v>ok</v>
      </c>
      <c r="Z223" s="102" t="str">
        <f t="shared" si="100"/>
        <v>ok</v>
      </c>
      <c r="AA223" s="102" t="str">
        <f t="shared" si="101"/>
        <v>ok</v>
      </c>
      <c r="AB223" s="102" t="str">
        <f t="shared" si="102"/>
        <v>ok</v>
      </c>
      <c r="AC223" s="102" t="str">
        <f t="shared" si="103"/>
        <v>ok</v>
      </c>
      <c r="AD223" s="102" t="str">
        <f t="shared" si="104"/>
        <v>ok</v>
      </c>
      <c r="AE223" s="102" t="str">
        <f t="shared" si="105"/>
        <v>ok</v>
      </c>
      <c r="AF223" s="103"/>
      <c r="AG223" s="104"/>
      <c r="AH223" s="104"/>
      <c r="AI223" s="104"/>
      <c r="AJ223" s="105" t="s">
        <v>5</v>
      </c>
    </row>
    <row r="224" spans="1:36" s="100" customFormat="1" ht="39.6" x14ac:dyDescent="0.25">
      <c r="A224" s="11">
        <v>211</v>
      </c>
      <c r="B224" s="127" t="str">
        <f t="shared" si="92"/>
        <v>ok</v>
      </c>
      <c r="C224" s="115" t="s">
        <v>128</v>
      </c>
      <c r="D224" s="95" t="s">
        <v>716</v>
      </c>
      <c r="E224" s="95" t="s">
        <v>488</v>
      </c>
      <c r="F224" s="95" t="s">
        <v>717</v>
      </c>
      <c r="G224" s="143"/>
      <c r="H224" s="176" t="s">
        <v>121</v>
      </c>
      <c r="I224" s="126" t="s">
        <v>718</v>
      </c>
      <c r="J224" s="95" t="s">
        <v>218</v>
      </c>
      <c r="K224" s="95" t="s">
        <v>719</v>
      </c>
      <c r="L224" s="126" t="s">
        <v>718</v>
      </c>
      <c r="M224" s="110"/>
      <c r="N224" s="110"/>
      <c r="O224" s="110"/>
      <c r="P224" s="109"/>
      <c r="Q224" s="101"/>
      <c r="R224" s="102" t="str">
        <f t="shared" si="93"/>
        <v>ok</v>
      </c>
      <c r="S224" s="102" t="str">
        <f t="shared" si="91"/>
        <v>ok</v>
      </c>
      <c r="T224" s="102" t="str">
        <f t="shared" si="94"/>
        <v>ok</v>
      </c>
      <c r="U224" s="102" t="str">
        <f t="shared" si="95"/>
        <v>ok</v>
      </c>
      <c r="V224" s="102" t="str">
        <f t="shared" si="96"/>
        <v>ok</v>
      </c>
      <c r="W224" s="102" t="str">
        <f t="shared" si="97"/>
        <v>ok</v>
      </c>
      <c r="X224" s="102" t="str">
        <f t="shared" si="98"/>
        <v>ok</v>
      </c>
      <c r="Y224" s="102" t="str">
        <f t="shared" si="99"/>
        <v>ok</v>
      </c>
      <c r="Z224" s="102" t="str">
        <f t="shared" si="100"/>
        <v>ok</v>
      </c>
      <c r="AA224" s="102" t="str">
        <f t="shared" si="101"/>
        <v>ok</v>
      </c>
      <c r="AB224" s="102" t="str">
        <f t="shared" si="102"/>
        <v>ok</v>
      </c>
      <c r="AC224" s="102" t="str">
        <f t="shared" si="103"/>
        <v>ok</v>
      </c>
      <c r="AD224" s="102" t="str">
        <f t="shared" si="104"/>
        <v>ok</v>
      </c>
      <c r="AE224" s="102" t="str">
        <f t="shared" si="105"/>
        <v>ok</v>
      </c>
      <c r="AF224" s="103"/>
      <c r="AG224" s="104"/>
      <c r="AH224" s="104"/>
      <c r="AI224" s="104"/>
      <c r="AJ224" s="105" t="s">
        <v>5</v>
      </c>
    </row>
    <row r="225" spans="1:36" s="100" customFormat="1" ht="39.6" x14ac:dyDescent="0.25">
      <c r="A225" s="11">
        <v>212</v>
      </c>
      <c r="B225" s="127" t="str">
        <f t="shared" si="92"/>
        <v>ok</v>
      </c>
      <c r="C225" s="115" t="s">
        <v>269</v>
      </c>
      <c r="D225" s="95" t="s">
        <v>720</v>
      </c>
      <c r="E225" s="95" t="s">
        <v>234</v>
      </c>
      <c r="F225" s="95" t="s">
        <v>721</v>
      </c>
      <c r="G225" s="143"/>
      <c r="H225" s="176" t="s">
        <v>121</v>
      </c>
      <c r="I225" s="95" t="s">
        <v>155</v>
      </c>
      <c r="J225" s="95" t="s">
        <v>218</v>
      </c>
      <c r="K225" s="95" t="s">
        <v>723</v>
      </c>
      <c r="L225" s="126" t="s">
        <v>722</v>
      </c>
      <c r="M225" s="95" t="s">
        <v>152</v>
      </c>
      <c r="N225" s="110"/>
      <c r="O225" s="113" t="s">
        <v>210</v>
      </c>
      <c r="P225" s="115" t="s">
        <v>722</v>
      </c>
      <c r="Q225" s="101"/>
      <c r="R225" s="102" t="str">
        <f t="shared" si="93"/>
        <v>ok</v>
      </c>
      <c r="S225" s="102" t="str">
        <f t="shared" si="91"/>
        <v>ok</v>
      </c>
      <c r="T225" s="102" t="str">
        <f t="shared" si="94"/>
        <v>ok</v>
      </c>
      <c r="U225" s="102" t="str">
        <f t="shared" si="95"/>
        <v>ok</v>
      </c>
      <c r="V225" s="102" t="str">
        <f t="shared" si="96"/>
        <v>ok</v>
      </c>
      <c r="W225" s="102" t="str">
        <f t="shared" si="97"/>
        <v>ok</v>
      </c>
      <c r="X225" s="102" t="str">
        <f t="shared" si="98"/>
        <v>ok</v>
      </c>
      <c r="Y225" s="102" t="str">
        <f t="shared" si="99"/>
        <v>ok</v>
      </c>
      <c r="Z225" s="102" t="str">
        <f t="shared" si="100"/>
        <v>ok</v>
      </c>
      <c r="AA225" s="102" t="str">
        <f t="shared" si="101"/>
        <v>ok</v>
      </c>
      <c r="AB225" s="102" t="str">
        <f t="shared" si="102"/>
        <v>ok</v>
      </c>
      <c r="AC225" s="102" t="str">
        <f t="shared" si="103"/>
        <v>ok</v>
      </c>
      <c r="AD225" s="102" t="str">
        <f t="shared" si="104"/>
        <v>ok</v>
      </c>
      <c r="AE225" s="102" t="str">
        <f t="shared" si="105"/>
        <v>ok</v>
      </c>
      <c r="AF225" s="103"/>
      <c r="AG225" s="104"/>
      <c r="AH225" s="104"/>
      <c r="AI225" s="104"/>
      <c r="AJ225" s="105" t="s">
        <v>5</v>
      </c>
    </row>
    <row r="226" spans="1:36" s="100" customFormat="1" ht="105.6" x14ac:dyDescent="0.25">
      <c r="A226" s="11">
        <v>212</v>
      </c>
      <c r="B226" s="127" t="str">
        <f t="shared" si="92"/>
        <v>ok</v>
      </c>
      <c r="C226" s="115" t="s">
        <v>117</v>
      </c>
      <c r="D226" s="120" t="s">
        <v>724</v>
      </c>
      <c r="E226" s="120" t="s">
        <v>725</v>
      </c>
      <c r="F226" s="121" t="s">
        <v>726</v>
      </c>
      <c r="G226" s="120"/>
      <c r="H226" s="120" t="s">
        <v>121</v>
      </c>
      <c r="I226" s="124" t="s">
        <v>729</v>
      </c>
      <c r="J226" s="120" t="s">
        <v>727</v>
      </c>
      <c r="K226" s="124" t="s">
        <v>730</v>
      </c>
      <c r="L226" s="109" t="s">
        <v>728</v>
      </c>
      <c r="M226" s="110" t="s">
        <v>152</v>
      </c>
      <c r="N226" s="110"/>
      <c r="O226" s="110" t="s">
        <v>343</v>
      </c>
      <c r="P226" s="115" t="s">
        <v>731</v>
      </c>
      <c r="Q226" s="101"/>
      <c r="R226" s="102" t="str">
        <f t="shared" si="93"/>
        <v>ok</v>
      </c>
      <c r="S226" s="102" t="str">
        <f t="shared" si="91"/>
        <v>ok</v>
      </c>
      <c r="T226" s="102" t="str">
        <f t="shared" si="94"/>
        <v>ok</v>
      </c>
      <c r="U226" s="102" t="str">
        <f t="shared" si="95"/>
        <v>ok</v>
      </c>
      <c r="V226" s="102" t="str">
        <f t="shared" si="96"/>
        <v>ok</v>
      </c>
      <c r="W226" s="102" t="str">
        <f t="shared" si="97"/>
        <v>ok</v>
      </c>
      <c r="X226" s="102" t="str">
        <f t="shared" si="98"/>
        <v>ok</v>
      </c>
      <c r="Y226" s="102" t="str">
        <f t="shared" si="99"/>
        <v>ok</v>
      </c>
      <c r="Z226" s="102" t="str">
        <f t="shared" si="100"/>
        <v>ok</v>
      </c>
      <c r="AA226" s="102" t="str">
        <f t="shared" si="101"/>
        <v>ok</v>
      </c>
      <c r="AB226" s="102" t="str">
        <f t="shared" si="102"/>
        <v>ok</v>
      </c>
      <c r="AC226" s="102" t="str">
        <f t="shared" si="103"/>
        <v>ok</v>
      </c>
      <c r="AD226" s="102" t="str">
        <f t="shared" si="104"/>
        <v>ok</v>
      </c>
      <c r="AE226" s="102" t="str">
        <f t="shared" si="105"/>
        <v>ok</v>
      </c>
      <c r="AF226" s="103"/>
      <c r="AG226" s="104"/>
      <c r="AH226" s="104"/>
      <c r="AI226" s="104"/>
      <c r="AJ226" s="105" t="s">
        <v>5</v>
      </c>
    </row>
    <row r="227" spans="1:36" s="100" customFormat="1" ht="39.6" x14ac:dyDescent="0.25">
      <c r="A227" s="11">
        <v>212</v>
      </c>
      <c r="B227" s="127" t="str">
        <f t="shared" si="92"/>
        <v>ok</v>
      </c>
      <c r="C227" s="109" t="s">
        <v>128</v>
      </c>
      <c r="D227" s="95" t="s">
        <v>732</v>
      </c>
      <c r="E227" s="95" t="s">
        <v>733</v>
      </c>
      <c r="F227" s="95" t="s">
        <v>734</v>
      </c>
      <c r="G227" s="143"/>
      <c r="H227" s="143" t="s">
        <v>121</v>
      </c>
      <c r="I227" s="95" t="s">
        <v>134</v>
      </c>
      <c r="J227" s="95" t="s">
        <v>218</v>
      </c>
      <c r="K227" s="95" t="s">
        <v>296</v>
      </c>
      <c r="L227" s="126" t="s">
        <v>473</v>
      </c>
      <c r="M227" s="110"/>
      <c r="N227" s="110"/>
      <c r="O227" s="110"/>
      <c r="P227" s="109"/>
      <c r="Q227" s="101"/>
      <c r="R227" s="102" t="str">
        <f t="shared" si="93"/>
        <v>ok</v>
      </c>
      <c r="S227" s="102" t="str">
        <f t="shared" si="91"/>
        <v>ok</v>
      </c>
      <c r="T227" s="102" t="str">
        <f t="shared" si="94"/>
        <v>ok</v>
      </c>
      <c r="U227" s="102" t="str">
        <f t="shared" si="95"/>
        <v>ok</v>
      </c>
      <c r="V227" s="102" t="str">
        <f t="shared" si="96"/>
        <v>ok</v>
      </c>
      <c r="W227" s="102" t="str">
        <f t="shared" si="97"/>
        <v>ok</v>
      </c>
      <c r="X227" s="102" t="str">
        <f t="shared" si="98"/>
        <v>ok</v>
      </c>
      <c r="Y227" s="102" t="str">
        <f t="shared" si="99"/>
        <v>ok</v>
      </c>
      <c r="Z227" s="102" t="str">
        <f t="shared" si="100"/>
        <v>ok</v>
      </c>
      <c r="AA227" s="102" t="str">
        <f t="shared" si="101"/>
        <v>ok</v>
      </c>
      <c r="AB227" s="102" t="str">
        <f t="shared" si="102"/>
        <v>ok</v>
      </c>
      <c r="AC227" s="102" t="str">
        <f t="shared" si="103"/>
        <v>ok</v>
      </c>
      <c r="AD227" s="102" t="str">
        <f t="shared" si="104"/>
        <v>ok</v>
      </c>
      <c r="AE227" s="102" t="str">
        <f t="shared" si="105"/>
        <v>ok</v>
      </c>
      <c r="AF227" s="103"/>
      <c r="AG227" s="104"/>
      <c r="AH227" s="104"/>
      <c r="AI227" s="104"/>
      <c r="AJ227" s="105" t="s">
        <v>5</v>
      </c>
    </row>
    <row r="228" spans="1:36" s="100" customFormat="1" ht="92.4" x14ac:dyDescent="0.25">
      <c r="A228" s="11">
        <v>212</v>
      </c>
      <c r="B228" s="127" t="str">
        <f t="shared" si="92"/>
        <v>ok</v>
      </c>
      <c r="C228" s="109" t="s">
        <v>269</v>
      </c>
      <c r="D228" s="120" t="s">
        <v>735</v>
      </c>
      <c r="E228" s="120" t="s">
        <v>736</v>
      </c>
      <c r="F228" s="121" t="s">
        <v>737</v>
      </c>
      <c r="G228" s="120"/>
      <c r="H228" s="120" t="s">
        <v>443</v>
      </c>
      <c r="I228" s="120" t="s">
        <v>580</v>
      </c>
      <c r="J228" s="120" t="s">
        <v>218</v>
      </c>
      <c r="K228" s="120" t="s">
        <v>377</v>
      </c>
      <c r="L228" s="148" t="s">
        <v>738</v>
      </c>
      <c r="M228" s="124" t="s">
        <v>125</v>
      </c>
      <c r="N228" s="120"/>
      <c r="O228" s="124" t="s">
        <v>168</v>
      </c>
      <c r="P228" s="148" t="s">
        <v>738</v>
      </c>
      <c r="Q228" s="101"/>
      <c r="R228" s="102" t="str">
        <f t="shared" si="93"/>
        <v>ok</v>
      </c>
      <c r="S228" s="102" t="str">
        <f t="shared" si="91"/>
        <v>ok</v>
      </c>
      <c r="T228" s="102" t="str">
        <f t="shared" si="94"/>
        <v>ok</v>
      </c>
      <c r="U228" s="102" t="str">
        <f t="shared" si="95"/>
        <v>ok</v>
      </c>
      <c r="V228" s="102" t="str">
        <f t="shared" si="96"/>
        <v>ok</v>
      </c>
      <c r="W228" s="102" t="str">
        <f t="shared" si="97"/>
        <v>ok</v>
      </c>
      <c r="X228" s="102" t="str">
        <f t="shared" si="98"/>
        <v>ok</v>
      </c>
      <c r="Y228" s="102" t="str">
        <f t="shared" si="99"/>
        <v>ok</v>
      </c>
      <c r="Z228" s="102" t="str">
        <f t="shared" si="100"/>
        <v>ok</v>
      </c>
      <c r="AA228" s="102" t="str">
        <f t="shared" si="101"/>
        <v>ok</v>
      </c>
      <c r="AB228" s="102" t="str">
        <f t="shared" si="102"/>
        <v>ok</v>
      </c>
      <c r="AC228" s="102" t="str">
        <f t="shared" si="103"/>
        <v>ok</v>
      </c>
      <c r="AD228" s="102" t="str">
        <f t="shared" si="104"/>
        <v>ok</v>
      </c>
      <c r="AE228" s="102" t="str">
        <f t="shared" si="105"/>
        <v>ok</v>
      </c>
      <c r="AF228" s="103"/>
      <c r="AG228" s="104"/>
      <c r="AH228" s="104"/>
      <c r="AI228" s="104"/>
      <c r="AJ228" s="105" t="s">
        <v>5</v>
      </c>
    </row>
  </sheetData>
  <sheetProtection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 B16:B67">
    <cfRule type="cellIs" dxfId="1464" priority="1934" stopIfTrue="1" operator="equal">
      <formula>"ok"</formula>
    </cfRule>
    <cfRule type="cellIs" dxfId="1463" priority="1935" stopIfTrue="1" operator="equal">
      <formula>"Incomplete"</formula>
    </cfRule>
  </conditionalFormatting>
  <conditionalFormatting sqref="M13:N13 D13:E13 D24:E24 D26:E26 D30:E33 D39:E39 D43:E43 D47:E48 D52:E56 M29:P67 C67:H67 C65:C66 C87 M86:O87 N88:O88 N92:O92 C95:C97 D97:E97 M95:O110 C98:E105 G95:H105 C106 C107:E113 G107:H113 C114:H114 M114:O114 G119 C119:C126 D16:E16 M16:N26 M118:O119 C118:H118 C150:H151 G147:H149 M144:O152 C147:D148 C152">
    <cfRule type="expression" dxfId="1462" priority="1959" stopIfTrue="1">
      <formula>R13="ok"</formula>
    </cfRule>
    <cfRule type="expression" dxfId="1461" priority="1960" stopIfTrue="1">
      <formula>R13=""</formula>
    </cfRule>
  </conditionalFormatting>
  <conditionalFormatting sqref="R13:AE13 R16:AE67">
    <cfRule type="cellIs" dxfId="1460" priority="1920" stopIfTrue="1" operator="equal">
      <formula>"ok"</formula>
    </cfRule>
    <cfRule type="cellIs" dxfId="1459" priority="1921" stopIfTrue="1" operator="equal">
      <formula>""</formula>
    </cfRule>
  </conditionalFormatting>
  <conditionalFormatting sqref="C3">
    <cfRule type="expression" dxfId="1458" priority="1881">
      <formula>ISNONTEXT(C3)</formula>
    </cfRule>
  </conditionalFormatting>
  <conditionalFormatting sqref="H3">
    <cfRule type="expression" dxfId="1457" priority="1877">
      <formula>ISNONTEXT(H3)</formula>
    </cfRule>
  </conditionalFormatting>
  <conditionalFormatting sqref="H5">
    <cfRule type="expression" dxfId="1456" priority="1874">
      <formula>IF(ISNUMBER(H5),IF(AND(H5&gt;=0,H5&lt;=77),FALSE,TRUE),TRUE)</formula>
    </cfRule>
  </conditionalFormatting>
  <conditionalFormatting sqref="C9">
    <cfRule type="expression" dxfId="1455" priority="1867">
      <formula>ISNUMBER(C9)</formula>
    </cfRule>
  </conditionalFormatting>
  <conditionalFormatting sqref="M1">
    <cfRule type="expression" dxfId="1454" priority="1865">
      <formula>IF($M$1="",FALSE,TRUE)</formula>
    </cfRule>
  </conditionalFormatting>
  <conditionalFormatting sqref="J13:L13 I16:I24 I26 I47:L56 I30:I40 L40:L42 K16:L25 K29:L39 I43 K43:L46 I67:L67 K57:L66 P76:P80 P82:P84 I86:L87 J88 P86:P88 P92 I97:L105 K106:L106 I114:L114 P95:P114 P118:P119 P144:P152 I147:J148 L147:L148">
    <cfRule type="expression" dxfId="1453" priority="1861" stopIfTrue="1">
      <formula>X13="ok"</formula>
    </cfRule>
    <cfRule type="expression" dxfId="1452" priority="1862" stopIfTrue="1">
      <formula>X13=""</formula>
    </cfRule>
  </conditionalFormatting>
  <conditionalFormatting sqref="P13 P24:P26">
    <cfRule type="expression" dxfId="1451" priority="2001" stopIfTrue="1">
      <formula>AE13="ok"</formula>
    </cfRule>
    <cfRule type="expression" dxfId="1450" priority="2002" stopIfTrue="1">
      <formula>AE13=""</formula>
    </cfRule>
  </conditionalFormatting>
  <conditionalFormatting sqref="O13 O16:O26">
    <cfRule type="expression" dxfId="1449" priority="2007" stopIfTrue="1">
      <formula>AD13="ok"</formula>
    </cfRule>
    <cfRule type="expression" dxfId="1448" priority="2008" stopIfTrue="1">
      <formula>AD13=""</formula>
    </cfRule>
  </conditionalFormatting>
  <conditionalFormatting sqref="G7:H7">
    <cfRule type="expression" dxfId="1447" priority="1844">
      <formula>ISNONTEXT(G7)</formula>
    </cfRule>
  </conditionalFormatting>
  <conditionalFormatting sqref="C13 C26 C29:C33 C39 C43 C47:C48 C52:C56 C62:C64 C16:C24">
    <cfRule type="expression" dxfId="1446" priority="2017" stopIfTrue="1">
      <formula>R13="ok"</formula>
    </cfRule>
    <cfRule type="expression" dxfId="1445" priority="2018" stopIfTrue="1">
      <formula>R13=""</formula>
    </cfRule>
  </conditionalFormatting>
  <conditionalFormatting sqref="G13 G24 G26 G29:G33 G39 G43 G47:G48 G52:G56 G16">
    <cfRule type="expression" dxfId="1444" priority="1835" stopIfTrue="1">
      <formula>V13="ok"</formula>
    </cfRule>
    <cfRule type="expression" dxfId="1443" priority="1836" stopIfTrue="1">
      <formula>V13=""</formula>
    </cfRule>
  </conditionalFormatting>
  <conditionalFormatting sqref="H13 H24 H26 H30:H33 H39 H43 H47:H48 H52:H56 H16">
    <cfRule type="expression" dxfId="1442" priority="1837" stopIfTrue="1">
      <formula>W13="ok"</formula>
    </cfRule>
    <cfRule type="expression" dxfId="1441" priority="1838" stopIfTrue="1">
      <formula>W13=""</formula>
    </cfRule>
  </conditionalFormatting>
  <conditionalFormatting sqref="C5">
    <cfRule type="expression" dxfId="1440" priority="1830">
      <formula>ISNONTEXT(C5)</formula>
    </cfRule>
  </conditionalFormatting>
  <conditionalFormatting sqref="C7">
    <cfRule type="expression" dxfId="1439" priority="1829">
      <formula>ISBLANK(C7)</formula>
    </cfRule>
  </conditionalFormatting>
  <conditionalFormatting sqref="M2 M6">
    <cfRule type="expression" dxfId="1438" priority="2025">
      <formula>IF($M2="",FALSE,TRUE)</formula>
    </cfRule>
  </conditionalFormatting>
  <conditionalFormatting sqref="F13 F24 F26 F29:F33 F39 F43 F47:F48 F52:F56 F16">
    <cfRule type="expression" dxfId="1437" priority="2028" stopIfTrue="1">
      <formula>U13="ok"</formula>
    </cfRule>
    <cfRule type="expression" dxfId="1436" priority="2029" stopIfTrue="1">
      <formula>U13=""</formula>
    </cfRule>
  </conditionalFormatting>
  <conditionalFormatting sqref="P16:P23">
    <cfRule type="expression" dxfId="1435" priority="1827" stopIfTrue="1">
      <formula>AE16="ok"</formula>
    </cfRule>
    <cfRule type="expression" dxfId="1434" priority="1828" stopIfTrue="1">
      <formula>AE16=""</formula>
    </cfRule>
  </conditionalFormatting>
  <conditionalFormatting sqref="D17:E23">
    <cfRule type="expression" dxfId="1433" priority="1823" stopIfTrue="1">
      <formula>S17="ok"</formula>
    </cfRule>
    <cfRule type="expression" dxfId="1432" priority="1824" stopIfTrue="1">
      <formula>S17=""</formula>
    </cfRule>
  </conditionalFormatting>
  <conditionalFormatting sqref="G17:G23">
    <cfRule type="expression" dxfId="1431" priority="1819" stopIfTrue="1">
      <formula>V17="ok"</formula>
    </cfRule>
    <cfRule type="expression" dxfId="1430" priority="1820" stopIfTrue="1">
      <formula>V17=""</formula>
    </cfRule>
  </conditionalFormatting>
  <conditionalFormatting sqref="H17:H23">
    <cfRule type="expression" dxfId="1429" priority="1821" stopIfTrue="1">
      <formula>W17="ok"</formula>
    </cfRule>
    <cfRule type="expression" dxfId="1428" priority="1822" stopIfTrue="1">
      <formula>W17=""</formula>
    </cfRule>
  </conditionalFormatting>
  <conditionalFormatting sqref="F17:F23">
    <cfRule type="expression" dxfId="1427" priority="1825" stopIfTrue="1">
      <formula>U17="ok"</formula>
    </cfRule>
    <cfRule type="expression" dxfId="1426" priority="1826" stopIfTrue="1">
      <formula>U17=""</formula>
    </cfRule>
  </conditionalFormatting>
  <conditionalFormatting sqref="D25:E25">
    <cfRule type="expression" dxfId="1425" priority="1813" stopIfTrue="1">
      <formula>S25="ok"</formula>
    </cfRule>
    <cfRule type="expression" dxfId="1424" priority="1814" stopIfTrue="1">
      <formula>S25=""</formula>
    </cfRule>
  </conditionalFormatting>
  <conditionalFormatting sqref="I25">
    <cfRule type="expression" dxfId="1423" priority="1811" stopIfTrue="1">
      <formula>X25="ok"</formula>
    </cfRule>
    <cfRule type="expression" dxfId="1422" priority="1812" stopIfTrue="1">
      <formula>X25=""</formula>
    </cfRule>
  </conditionalFormatting>
  <conditionalFormatting sqref="C25">
    <cfRule type="expression" dxfId="1421" priority="1815" stopIfTrue="1">
      <formula>R25="ok"</formula>
    </cfRule>
    <cfRule type="expression" dxfId="1420" priority="1816" stopIfTrue="1">
      <formula>R25=""</formula>
    </cfRule>
  </conditionalFormatting>
  <conditionalFormatting sqref="G25">
    <cfRule type="expression" dxfId="1419" priority="1807" stopIfTrue="1">
      <formula>V25="ok"</formula>
    </cfRule>
    <cfRule type="expression" dxfId="1418" priority="1808" stopIfTrue="1">
      <formula>V25=""</formula>
    </cfRule>
  </conditionalFormatting>
  <conditionalFormatting sqref="H25">
    <cfRule type="expression" dxfId="1417" priority="1809" stopIfTrue="1">
      <formula>W25="ok"</formula>
    </cfRule>
    <cfRule type="expression" dxfId="1416" priority="1810" stopIfTrue="1">
      <formula>W25=""</formula>
    </cfRule>
  </conditionalFormatting>
  <conditionalFormatting sqref="F25">
    <cfRule type="expression" dxfId="1415" priority="1817" stopIfTrue="1">
      <formula>U25="ok"</formula>
    </cfRule>
    <cfRule type="expression" dxfId="1414" priority="1818" stopIfTrue="1">
      <formula>U25=""</formula>
    </cfRule>
  </conditionalFormatting>
  <conditionalFormatting sqref="J26:K26">
    <cfRule type="expression" dxfId="1413" priority="2032" stopIfTrue="1">
      <formula>Z26="ok"</formula>
    </cfRule>
    <cfRule type="expression" dxfId="1412" priority="2033" stopIfTrue="1">
      <formula>Z26=""</formula>
    </cfRule>
  </conditionalFormatting>
  <conditionalFormatting sqref="G59:G61">
    <cfRule type="expression" dxfId="1411" priority="1649" stopIfTrue="1">
      <formula>V59="ok"</formula>
    </cfRule>
    <cfRule type="expression" dxfId="1410" priority="1650" stopIfTrue="1">
      <formula>V59=""</formula>
    </cfRule>
  </conditionalFormatting>
  <conditionalFormatting sqref="M27:N27 D27:E27">
    <cfRule type="expression" dxfId="1409" priority="1797" stopIfTrue="1">
      <formula>S27="ok"</formula>
    </cfRule>
    <cfRule type="expression" dxfId="1408" priority="1798" stopIfTrue="1">
      <formula>S27=""</formula>
    </cfRule>
  </conditionalFormatting>
  <conditionalFormatting sqref="I27">
    <cfRule type="expression" dxfId="1407" priority="1795" stopIfTrue="1">
      <formula>X27="ok"</formula>
    </cfRule>
    <cfRule type="expression" dxfId="1406" priority="1796" stopIfTrue="1">
      <formula>X27=""</formula>
    </cfRule>
  </conditionalFormatting>
  <conditionalFormatting sqref="O27">
    <cfRule type="expression" dxfId="1405" priority="1799" stopIfTrue="1">
      <formula>AD27="ok"</formula>
    </cfRule>
    <cfRule type="expression" dxfId="1404" priority="1800" stopIfTrue="1">
      <formula>AD27=""</formula>
    </cfRule>
  </conditionalFormatting>
  <conditionalFormatting sqref="C27">
    <cfRule type="expression" dxfId="1403" priority="1801" stopIfTrue="1">
      <formula>R27="ok"</formula>
    </cfRule>
    <cfRule type="expression" dxfId="1402" priority="1802" stopIfTrue="1">
      <formula>R27=""</formula>
    </cfRule>
  </conditionalFormatting>
  <conditionalFormatting sqref="G27">
    <cfRule type="expression" dxfId="1401" priority="1791" stopIfTrue="1">
      <formula>V27="ok"</formula>
    </cfRule>
    <cfRule type="expression" dxfId="1400" priority="1792" stopIfTrue="1">
      <formula>V27=""</formula>
    </cfRule>
  </conditionalFormatting>
  <conditionalFormatting sqref="H27">
    <cfRule type="expression" dxfId="1399" priority="1793" stopIfTrue="1">
      <formula>W27="ok"</formula>
    </cfRule>
    <cfRule type="expression" dxfId="1398" priority="1794" stopIfTrue="1">
      <formula>W27=""</formula>
    </cfRule>
  </conditionalFormatting>
  <conditionalFormatting sqref="F27">
    <cfRule type="expression" dxfId="1397" priority="1803" stopIfTrue="1">
      <formula>U27="ok"</formula>
    </cfRule>
    <cfRule type="expression" dxfId="1396" priority="1804" stopIfTrue="1">
      <formula>U27=""</formula>
    </cfRule>
  </conditionalFormatting>
  <conditionalFormatting sqref="J27:K27">
    <cfRule type="expression" dxfId="1395" priority="1805" stopIfTrue="1">
      <formula>Z27="ok"</formula>
    </cfRule>
    <cfRule type="expression" dxfId="1394" priority="1806" stopIfTrue="1">
      <formula>Z27=""</formula>
    </cfRule>
  </conditionalFormatting>
  <conditionalFormatting sqref="M28:N28 D28:E28">
    <cfRule type="expression" dxfId="1393" priority="1781" stopIfTrue="1">
      <formula>S28="ok"</formula>
    </cfRule>
    <cfRule type="expression" dxfId="1392" priority="1782" stopIfTrue="1">
      <formula>S28=""</formula>
    </cfRule>
  </conditionalFormatting>
  <conditionalFormatting sqref="I28">
    <cfRule type="expression" dxfId="1391" priority="1779" stopIfTrue="1">
      <formula>X28="ok"</formula>
    </cfRule>
    <cfRule type="expression" dxfId="1390" priority="1780" stopIfTrue="1">
      <formula>X28=""</formula>
    </cfRule>
  </conditionalFormatting>
  <conditionalFormatting sqref="C59:C61">
    <cfRule type="expression" dxfId="1389" priority="1657" stopIfTrue="1">
      <formula>R59="ok"</formula>
    </cfRule>
    <cfRule type="expression" dxfId="1388" priority="1658" stopIfTrue="1">
      <formula>R59=""</formula>
    </cfRule>
  </conditionalFormatting>
  <conditionalFormatting sqref="C28">
    <cfRule type="expression" dxfId="1387" priority="1785" stopIfTrue="1">
      <formula>R28="ok"</formula>
    </cfRule>
    <cfRule type="expression" dxfId="1386" priority="1786" stopIfTrue="1">
      <formula>R28=""</formula>
    </cfRule>
  </conditionalFormatting>
  <conditionalFormatting sqref="G28">
    <cfRule type="expression" dxfId="1385" priority="1775" stopIfTrue="1">
      <formula>V28="ok"</formula>
    </cfRule>
    <cfRule type="expression" dxfId="1384" priority="1776" stopIfTrue="1">
      <formula>V28=""</formula>
    </cfRule>
  </conditionalFormatting>
  <conditionalFormatting sqref="H28">
    <cfRule type="expression" dxfId="1383" priority="1777" stopIfTrue="1">
      <formula>W28="ok"</formula>
    </cfRule>
    <cfRule type="expression" dxfId="1382" priority="1778" stopIfTrue="1">
      <formula>W28=""</formula>
    </cfRule>
  </conditionalFormatting>
  <conditionalFormatting sqref="F28">
    <cfRule type="expression" dxfId="1381" priority="1787" stopIfTrue="1">
      <formula>U28="ok"</formula>
    </cfRule>
    <cfRule type="expression" dxfId="1380" priority="1788" stopIfTrue="1">
      <formula>U28=""</formula>
    </cfRule>
  </conditionalFormatting>
  <conditionalFormatting sqref="J28:K28">
    <cfRule type="expression" dxfId="1379" priority="1789" stopIfTrue="1">
      <formula>Z28="ok"</formula>
    </cfRule>
    <cfRule type="expression" dxfId="1378" priority="1790" stopIfTrue="1">
      <formula>Z28=""</formula>
    </cfRule>
  </conditionalFormatting>
  <conditionalFormatting sqref="D29:E29">
    <cfRule type="expression" dxfId="1377" priority="1773" stopIfTrue="1">
      <formula>#REF!="ok"</formula>
    </cfRule>
    <cfRule type="expression" dxfId="1376" priority="1774" stopIfTrue="1">
      <formula>#REF!=""</formula>
    </cfRule>
  </conditionalFormatting>
  <conditionalFormatting sqref="H29">
    <cfRule type="expression" dxfId="1375" priority="1771" stopIfTrue="1">
      <formula>W29="ok"</formula>
    </cfRule>
    <cfRule type="expression" dxfId="1374" priority="1772" stopIfTrue="1">
      <formula>W29=""</formula>
    </cfRule>
  </conditionalFormatting>
  <conditionalFormatting sqref="I29">
    <cfRule type="expression" dxfId="1373" priority="1769" stopIfTrue="1">
      <formula>#REF!="ok"</formula>
    </cfRule>
    <cfRule type="expression" dxfId="1372" priority="1770" stopIfTrue="1">
      <formula>#REF!=""</formula>
    </cfRule>
  </conditionalFormatting>
  <conditionalFormatting sqref="D34:E38">
    <cfRule type="expression" dxfId="1371" priority="1763" stopIfTrue="1">
      <formula>S34="ok"</formula>
    </cfRule>
    <cfRule type="expression" dxfId="1370" priority="1764" stopIfTrue="1">
      <formula>S34=""</formula>
    </cfRule>
  </conditionalFormatting>
  <conditionalFormatting sqref="C34:C38">
    <cfRule type="expression" dxfId="1369" priority="1765" stopIfTrue="1">
      <formula>R34="ok"</formula>
    </cfRule>
    <cfRule type="expression" dxfId="1368" priority="1766" stopIfTrue="1">
      <formula>R34=""</formula>
    </cfRule>
  </conditionalFormatting>
  <conditionalFormatting sqref="G34:G38">
    <cfRule type="expression" dxfId="1367" priority="1759" stopIfTrue="1">
      <formula>V34="ok"</formula>
    </cfRule>
    <cfRule type="expression" dxfId="1366" priority="1760" stopIfTrue="1">
      <formula>V34=""</formula>
    </cfRule>
  </conditionalFormatting>
  <conditionalFormatting sqref="H34:H38">
    <cfRule type="expression" dxfId="1365" priority="1761" stopIfTrue="1">
      <formula>W34="ok"</formula>
    </cfRule>
    <cfRule type="expression" dxfId="1364" priority="1762" stopIfTrue="1">
      <formula>W34=""</formula>
    </cfRule>
  </conditionalFormatting>
  <conditionalFormatting sqref="F34:F38">
    <cfRule type="expression" dxfId="1363" priority="1767" stopIfTrue="1">
      <formula>U34="ok"</formula>
    </cfRule>
    <cfRule type="expression" dxfId="1362" priority="1768" stopIfTrue="1">
      <formula>U34=""</formula>
    </cfRule>
  </conditionalFormatting>
  <conditionalFormatting sqref="D40:E40">
    <cfRule type="expression" dxfId="1361" priority="1753" stopIfTrue="1">
      <formula>S40="ok"</formula>
    </cfRule>
    <cfRule type="expression" dxfId="1360" priority="1754" stopIfTrue="1">
      <formula>S40=""</formula>
    </cfRule>
  </conditionalFormatting>
  <conditionalFormatting sqref="C40">
    <cfRule type="expression" dxfId="1359" priority="1755" stopIfTrue="1">
      <formula>R40="ok"</formula>
    </cfRule>
    <cfRule type="expression" dxfId="1358" priority="1756" stopIfTrue="1">
      <formula>R40=""</formula>
    </cfRule>
  </conditionalFormatting>
  <conditionalFormatting sqref="G40">
    <cfRule type="expression" dxfId="1357" priority="1749" stopIfTrue="1">
      <formula>V40="ok"</formula>
    </cfRule>
    <cfRule type="expression" dxfId="1356" priority="1750" stopIfTrue="1">
      <formula>V40=""</formula>
    </cfRule>
  </conditionalFormatting>
  <conditionalFormatting sqref="H40">
    <cfRule type="expression" dxfId="1355" priority="1751" stopIfTrue="1">
      <formula>W40="ok"</formula>
    </cfRule>
    <cfRule type="expression" dxfId="1354" priority="1752" stopIfTrue="1">
      <formula>W40=""</formula>
    </cfRule>
  </conditionalFormatting>
  <conditionalFormatting sqref="F40">
    <cfRule type="expression" dxfId="1353" priority="1757" stopIfTrue="1">
      <formula>U40="ok"</formula>
    </cfRule>
    <cfRule type="expression" dxfId="1352" priority="1758" stopIfTrue="1">
      <formula>U40=""</formula>
    </cfRule>
  </conditionalFormatting>
  <conditionalFormatting sqref="I41">
    <cfRule type="expression" dxfId="1351" priority="1747" stopIfTrue="1">
      <formula>X41="ok"</formula>
    </cfRule>
    <cfRule type="expression" dxfId="1350" priority="1748" stopIfTrue="1">
      <formula>X41=""</formula>
    </cfRule>
  </conditionalFormatting>
  <conditionalFormatting sqref="D41:E41">
    <cfRule type="expression" dxfId="1349" priority="1741" stopIfTrue="1">
      <formula>S41="ok"</formula>
    </cfRule>
    <cfRule type="expression" dxfId="1348" priority="1742" stopIfTrue="1">
      <formula>S41=""</formula>
    </cfRule>
  </conditionalFormatting>
  <conditionalFormatting sqref="C41">
    <cfRule type="expression" dxfId="1347" priority="1743" stopIfTrue="1">
      <formula>R41="ok"</formula>
    </cfRule>
    <cfRule type="expression" dxfId="1346" priority="1744" stopIfTrue="1">
      <formula>R41=""</formula>
    </cfRule>
  </conditionalFormatting>
  <conditionalFormatting sqref="G41">
    <cfRule type="expression" dxfId="1345" priority="1737" stopIfTrue="1">
      <formula>V41="ok"</formula>
    </cfRule>
    <cfRule type="expression" dxfId="1344" priority="1738" stopIfTrue="1">
      <formula>V41=""</formula>
    </cfRule>
  </conditionalFormatting>
  <conditionalFormatting sqref="H41">
    <cfRule type="expression" dxfId="1343" priority="1739" stopIfTrue="1">
      <formula>W41="ok"</formula>
    </cfRule>
    <cfRule type="expression" dxfId="1342" priority="1740" stopIfTrue="1">
      <formula>W41=""</formula>
    </cfRule>
  </conditionalFormatting>
  <conditionalFormatting sqref="F41">
    <cfRule type="expression" dxfId="1341" priority="1745" stopIfTrue="1">
      <formula>U41="ok"</formula>
    </cfRule>
    <cfRule type="expression" dxfId="1340" priority="1746" stopIfTrue="1">
      <formula>U41=""</formula>
    </cfRule>
  </conditionalFormatting>
  <conditionalFormatting sqref="I42">
    <cfRule type="expression" dxfId="1339" priority="1735" stopIfTrue="1">
      <formula>X42="ok"</formula>
    </cfRule>
    <cfRule type="expression" dxfId="1338" priority="1736" stopIfTrue="1">
      <formula>X42=""</formula>
    </cfRule>
  </conditionalFormatting>
  <conditionalFormatting sqref="D42:E42">
    <cfRule type="expression" dxfId="1337" priority="1729" stopIfTrue="1">
      <formula>S42="ok"</formula>
    </cfRule>
    <cfRule type="expression" dxfId="1336" priority="1730" stopIfTrue="1">
      <formula>S42=""</formula>
    </cfRule>
  </conditionalFormatting>
  <conditionalFormatting sqref="C42">
    <cfRule type="expression" dxfId="1335" priority="1731" stopIfTrue="1">
      <formula>R42="ok"</formula>
    </cfRule>
    <cfRule type="expression" dxfId="1334" priority="1732" stopIfTrue="1">
      <formula>R42=""</formula>
    </cfRule>
  </conditionalFormatting>
  <conditionalFormatting sqref="G42">
    <cfRule type="expression" dxfId="1333" priority="1725" stopIfTrue="1">
      <formula>V42="ok"</formula>
    </cfRule>
    <cfRule type="expression" dxfId="1332" priority="1726" stopIfTrue="1">
      <formula>V42=""</formula>
    </cfRule>
  </conditionalFormatting>
  <conditionalFormatting sqref="H42">
    <cfRule type="expression" dxfId="1331" priority="1727" stopIfTrue="1">
      <formula>W42="ok"</formula>
    </cfRule>
    <cfRule type="expression" dxfId="1330" priority="1728" stopIfTrue="1">
      <formula>W42=""</formula>
    </cfRule>
  </conditionalFormatting>
  <conditionalFormatting sqref="F42">
    <cfRule type="expression" dxfId="1329" priority="1733" stopIfTrue="1">
      <formula>U42="ok"</formula>
    </cfRule>
    <cfRule type="expression" dxfId="1328" priority="1734" stopIfTrue="1">
      <formula>U42=""</formula>
    </cfRule>
  </conditionalFormatting>
  <conditionalFormatting sqref="K40:K42">
    <cfRule type="expression" dxfId="1327" priority="1723" stopIfTrue="1">
      <formula>Z40="ok"</formula>
    </cfRule>
    <cfRule type="expression" dxfId="1326" priority="1724" stopIfTrue="1">
      <formula>Z40=""</formula>
    </cfRule>
  </conditionalFormatting>
  <conditionalFormatting sqref="J16:J25">
    <cfRule type="expression" dxfId="1325" priority="1721" stopIfTrue="1">
      <formula>Y16="ok"</formula>
    </cfRule>
    <cfRule type="expression" dxfId="1324" priority="1722" stopIfTrue="1">
      <formula>Y16=""</formula>
    </cfRule>
  </conditionalFormatting>
  <conditionalFormatting sqref="J29:J39">
    <cfRule type="expression" dxfId="1323" priority="1719" stopIfTrue="1">
      <formula>Y29="ok"</formula>
    </cfRule>
    <cfRule type="expression" dxfId="1322" priority="1720" stopIfTrue="1">
      <formula>Y29=""</formula>
    </cfRule>
  </conditionalFormatting>
  <conditionalFormatting sqref="J40:J43">
    <cfRule type="expression" dxfId="1321" priority="1717" stopIfTrue="1">
      <formula>Y40="ok"</formula>
    </cfRule>
    <cfRule type="expression" dxfId="1320" priority="1718" stopIfTrue="1">
      <formula>Y40=""</formula>
    </cfRule>
  </conditionalFormatting>
  <conditionalFormatting sqref="D44:E46">
    <cfRule type="expression" dxfId="1319" priority="1711" stopIfTrue="1">
      <formula>S44="ok"</formula>
    </cfRule>
    <cfRule type="expression" dxfId="1318" priority="1712" stopIfTrue="1">
      <formula>S44=""</formula>
    </cfRule>
  </conditionalFormatting>
  <conditionalFormatting sqref="I44:I46">
    <cfRule type="expression" dxfId="1317" priority="1709" stopIfTrue="1">
      <formula>X44="ok"</formula>
    </cfRule>
    <cfRule type="expression" dxfId="1316" priority="1710" stopIfTrue="1">
      <formula>X44=""</formula>
    </cfRule>
  </conditionalFormatting>
  <conditionalFormatting sqref="C44:C46">
    <cfRule type="expression" dxfId="1315" priority="1713" stopIfTrue="1">
      <formula>R44="ok"</formula>
    </cfRule>
    <cfRule type="expression" dxfId="1314" priority="1714" stopIfTrue="1">
      <formula>R44=""</formula>
    </cfRule>
  </conditionalFormatting>
  <conditionalFormatting sqref="G44:G46">
    <cfRule type="expression" dxfId="1313" priority="1705" stopIfTrue="1">
      <formula>V44="ok"</formula>
    </cfRule>
    <cfRule type="expression" dxfId="1312" priority="1706" stopIfTrue="1">
      <formula>V44=""</formula>
    </cfRule>
  </conditionalFormatting>
  <conditionalFormatting sqref="H44:H46">
    <cfRule type="expression" dxfId="1311" priority="1707" stopIfTrue="1">
      <formula>W44="ok"</formula>
    </cfRule>
    <cfRule type="expression" dxfId="1310" priority="1708" stopIfTrue="1">
      <formula>W44=""</formula>
    </cfRule>
  </conditionalFormatting>
  <conditionalFormatting sqref="F44:F46">
    <cfRule type="expression" dxfId="1309" priority="1715" stopIfTrue="1">
      <formula>U44="ok"</formula>
    </cfRule>
    <cfRule type="expression" dxfId="1308" priority="1716" stopIfTrue="1">
      <formula>U44=""</formula>
    </cfRule>
  </conditionalFormatting>
  <conditionalFormatting sqref="J44:J46">
    <cfRule type="expression" dxfId="1307" priority="1703" stopIfTrue="1">
      <formula>Y44="ok"</formula>
    </cfRule>
    <cfRule type="expression" dxfId="1306" priority="1704" stopIfTrue="1">
      <formula>Y44=""</formula>
    </cfRule>
  </conditionalFormatting>
  <conditionalFormatting sqref="D49:E49">
    <cfRule type="expression" dxfId="1305" priority="1697" stopIfTrue="1">
      <formula>S49="ok"</formula>
    </cfRule>
    <cfRule type="expression" dxfId="1304" priority="1698" stopIfTrue="1">
      <formula>S49=""</formula>
    </cfRule>
  </conditionalFormatting>
  <conditionalFormatting sqref="C49">
    <cfRule type="expression" dxfId="1303" priority="1699" stopIfTrue="1">
      <formula>R49="ok"</formula>
    </cfRule>
    <cfRule type="expression" dxfId="1302" priority="1700" stopIfTrue="1">
      <formula>R49=""</formula>
    </cfRule>
  </conditionalFormatting>
  <conditionalFormatting sqref="G49">
    <cfRule type="expression" dxfId="1301" priority="1693" stopIfTrue="1">
      <formula>V49="ok"</formula>
    </cfRule>
    <cfRule type="expression" dxfId="1300" priority="1694" stopIfTrue="1">
      <formula>V49=""</formula>
    </cfRule>
  </conditionalFormatting>
  <conditionalFormatting sqref="H49">
    <cfRule type="expression" dxfId="1299" priority="1695" stopIfTrue="1">
      <formula>W49="ok"</formula>
    </cfRule>
    <cfRule type="expression" dxfId="1298" priority="1696" stopIfTrue="1">
      <formula>W49=""</formula>
    </cfRule>
  </conditionalFormatting>
  <conditionalFormatting sqref="F49">
    <cfRule type="expression" dxfId="1297" priority="1701" stopIfTrue="1">
      <formula>U49="ok"</formula>
    </cfRule>
    <cfRule type="expression" dxfId="1296" priority="1702" stopIfTrue="1">
      <formula>U49=""</formula>
    </cfRule>
  </conditionalFormatting>
  <conditionalFormatting sqref="D50:E50">
    <cfRule type="expression" dxfId="1295" priority="1687" stopIfTrue="1">
      <formula>S50="ok"</formula>
    </cfRule>
    <cfRule type="expression" dxfId="1294" priority="1688" stopIfTrue="1">
      <formula>S50=""</formula>
    </cfRule>
  </conditionalFormatting>
  <conditionalFormatting sqref="C50">
    <cfRule type="expression" dxfId="1293" priority="1689" stopIfTrue="1">
      <formula>R50="ok"</formula>
    </cfRule>
    <cfRule type="expression" dxfId="1292" priority="1690" stopIfTrue="1">
      <formula>R50=""</formula>
    </cfRule>
  </conditionalFormatting>
  <conditionalFormatting sqref="G50">
    <cfRule type="expression" dxfId="1291" priority="1683" stopIfTrue="1">
      <formula>V50="ok"</formula>
    </cfRule>
    <cfRule type="expression" dxfId="1290" priority="1684" stopIfTrue="1">
      <formula>V50=""</formula>
    </cfRule>
  </conditionalFormatting>
  <conditionalFormatting sqref="H50">
    <cfRule type="expression" dxfId="1289" priority="1685" stopIfTrue="1">
      <formula>W50="ok"</formula>
    </cfRule>
    <cfRule type="expression" dxfId="1288" priority="1686" stopIfTrue="1">
      <formula>W50=""</formula>
    </cfRule>
  </conditionalFormatting>
  <conditionalFormatting sqref="F50">
    <cfRule type="expression" dxfId="1287" priority="1691" stopIfTrue="1">
      <formula>U50="ok"</formula>
    </cfRule>
    <cfRule type="expression" dxfId="1286" priority="1692" stopIfTrue="1">
      <formula>U50=""</formula>
    </cfRule>
  </conditionalFormatting>
  <conditionalFormatting sqref="D51:E51">
    <cfRule type="expression" dxfId="1285" priority="1677" stopIfTrue="1">
      <formula>S51="ok"</formula>
    </cfRule>
    <cfRule type="expression" dxfId="1284" priority="1678" stopIfTrue="1">
      <formula>S51=""</formula>
    </cfRule>
  </conditionalFormatting>
  <conditionalFormatting sqref="C51">
    <cfRule type="expression" dxfId="1283" priority="1679" stopIfTrue="1">
      <formula>R51="ok"</formula>
    </cfRule>
    <cfRule type="expression" dxfId="1282" priority="1680" stopIfTrue="1">
      <formula>R51=""</formula>
    </cfRule>
  </conditionalFormatting>
  <conditionalFormatting sqref="G51">
    <cfRule type="expression" dxfId="1281" priority="1673" stopIfTrue="1">
      <formula>V51="ok"</formula>
    </cfRule>
    <cfRule type="expression" dxfId="1280" priority="1674" stopIfTrue="1">
      <formula>V51=""</formula>
    </cfRule>
  </conditionalFormatting>
  <conditionalFormatting sqref="H51">
    <cfRule type="expression" dxfId="1279" priority="1675" stopIfTrue="1">
      <formula>W51="ok"</formula>
    </cfRule>
    <cfRule type="expression" dxfId="1278" priority="1676" stopIfTrue="1">
      <formula>W51=""</formula>
    </cfRule>
  </conditionalFormatting>
  <conditionalFormatting sqref="F51">
    <cfRule type="expression" dxfId="1277" priority="1681" stopIfTrue="1">
      <formula>U51="ok"</formula>
    </cfRule>
    <cfRule type="expression" dxfId="1276" priority="1682" stopIfTrue="1">
      <formula>U51=""</formula>
    </cfRule>
  </conditionalFormatting>
  <conditionalFormatting sqref="D57:E58">
    <cfRule type="expression" dxfId="1275" priority="1667" stopIfTrue="1">
      <formula>S57="ok"</formula>
    </cfRule>
    <cfRule type="expression" dxfId="1274" priority="1668" stopIfTrue="1">
      <formula>S57=""</formula>
    </cfRule>
  </conditionalFormatting>
  <conditionalFormatting sqref="I57:J58">
    <cfRule type="expression" dxfId="1273" priority="1665" stopIfTrue="1">
      <formula>X57="ok"</formula>
    </cfRule>
    <cfRule type="expression" dxfId="1272" priority="1666" stopIfTrue="1">
      <formula>X57=""</formula>
    </cfRule>
  </conditionalFormatting>
  <conditionalFormatting sqref="C57:C58">
    <cfRule type="expression" dxfId="1271" priority="1669" stopIfTrue="1">
      <formula>R57="ok"</formula>
    </cfRule>
    <cfRule type="expression" dxfId="1270" priority="1670" stopIfTrue="1">
      <formula>R57=""</formula>
    </cfRule>
  </conditionalFormatting>
  <conditionalFormatting sqref="G57:G58">
    <cfRule type="expression" dxfId="1269" priority="1661" stopIfTrue="1">
      <formula>V57="ok"</formula>
    </cfRule>
    <cfRule type="expression" dxfId="1268" priority="1662" stopIfTrue="1">
      <formula>V57=""</formula>
    </cfRule>
  </conditionalFormatting>
  <conditionalFormatting sqref="H57:H58">
    <cfRule type="expression" dxfId="1267" priority="1663" stopIfTrue="1">
      <formula>W57="ok"</formula>
    </cfRule>
    <cfRule type="expression" dxfId="1266" priority="1664" stopIfTrue="1">
      <formula>W57=""</formula>
    </cfRule>
  </conditionalFormatting>
  <conditionalFormatting sqref="F57:F58">
    <cfRule type="expression" dxfId="1265" priority="1671" stopIfTrue="1">
      <formula>U57="ok"</formula>
    </cfRule>
    <cfRule type="expression" dxfId="1264" priority="1672" stopIfTrue="1">
      <formula>U57=""</formula>
    </cfRule>
  </conditionalFormatting>
  <conditionalFormatting sqref="D59:E61">
    <cfRule type="expression" dxfId="1263" priority="1655" stopIfTrue="1">
      <formula>S59="ok"</formula>
    </cfRule>
    <cfRule type="expression" dxfId="1262" priority="1656" stopIfTrue="1">
      <formula>S59=""</formula>
    </cfRule>
  </conditionalFormatting>
  <conditionalFormatting sqref="I59:J61">
    <cfRule type="expression" dxfId="1261" priority="1653" stopIfTrue="1">
      <formula>X59="ok"</formula>
    </cfRule>
    <cfRule type="expression" dxfId="1260" priority="1654" stopIfTrue="1">
      <formula>X59=""</formula>
    </cfRule>
  </conditionalFormatting>
  <conditionalFormatting sqref="H59:H61">
    <cfRule type="expression" dxfId="1259" priority="1651" stopIfTrue="1">
      <formula>W59="ok"</formula>
    </cfRule>
    <cfRule type="expression" dxfId="1258" priority="1652" stopIfTrue="1">
      <formula>W59=""</formula>
    </cfRule>
  </conditionalFormatting>
  <conditionalFormatting sqref="F59:F61">
    <cfRule type="expression" dxfId="1257" priority="1659" stopIfTrue="1">
      <formula>U59="ok"</formula>
    </cfRule>
    <cfRule type="expression" dxfId="1256" priority="1660" stopIfTrue="1">
      <formula>U59=""</formula>
    </cfRule>
  </conditionalFormatting>
  <conditionalFormatting sqref="G62:G64">
    <cfRule type="expression" dxfId="1255" priority="1639" stopIfTrue="1">
      <formula>V62="ok"</formula>
    </cfRule>
    <cfRule type="expression" dxfId="1254" priority="1640" stopIfTrue="1">
      <formula>V62=""</formula>
    </cfRule>
  </conditionalFormatting>
  <conditionalFormatting sqref="D62:E64">
    <cfRule type="expression" dxfId="1253" priority="1645" stopIfTrue="1">
      <formula>S62="ok"</formula>
    </cfRule>
    <cfRule type="expression" dxfId="1252" priority="1646" stopIfTrue="1">
      <formula>S62=""</formula>
    </cfRule>
  </conditionalFormatting>
  <conditionalFormatting sqref="I62:J64">
    <cfRule type="expression" dxfId="1251" priority="1643" stopIfTrue="1">
      <formula>X62="ok"</formula>
    </cfRule>
    <cfRule type="expression" dxfId="1250" priority="1644" stopIfTrue="1">
      <formula>X62=""</formula>
    </cfRule>
  </conditionalFormatting>
  <conditionalFormatting sqref="H62:H64">
    <cfRule type="expression" dxfId="1249" priority="1641" stopIfTrue="1">
      <formula>W62="ok"</formula>
    </cfRule>
    <cfRule type="expression" dxfId="1248" priority="1642" stopIfTrue="1">
      <formula>W62=""</formula>
    </cfRule>
  </conditionalFormatting>
  <conditionalFormatting sqref="F62:F64">
    <cfRule type="expression" dxfId="1247" priority="1647" stopIfTrue="1">
      <formula>U62="ok"</formula>
    </cfRule>
    <cfRule type="expression" dxfId="1246" priority="1648" stopIfTrue="1">
      <formula>U62=""</formula>
    </cfRule>
  </conditionalFormatting>
  <conditionalFormatting sqref="G65">
    <cfRule type="expression" dxfId="1245" priority="1617" stopIfTrue="1">
      <formula>V65="ok"</formula>
    </cfRule>
    <cfRule type="expression" dxfId="1244" priority="1618" stopIfTrue="1">
      <formula>V65=""</formula>
    </cfRule>
  </conditionalFormatting>
  <conditionalFormatting sqref="D65:E65">
    <cfRule type="expression" dxfId="1243" priority="1623" stopIfTrue="1">
      <formula>S65="ok"</formula>
    </cfRule>
    <cfRule type="expression" dxfId="1242" priority="1624" stopIfTrue="1">
      <formula>S65=""</formula>
    </cfRule>
  </conditionalFormatting>
  <conditionalFormatting sqref="I65">
    <cfRule type="expression" dxfId="1241" priority="1621" stopIfTrue="1">
      <formula>X65="ok"</formula>
    </cfRule>
    <cfRule type="expression" dxfId="1240" priority="1622" stopIfTrue="1">
      <formula>X65=""</formula>
    </cfRule>
  </conditionalFormatting>
  <conditionalFormatting sqref="H65">
    <cfRule type="expression" dxfId="1239" priority="1619" stopIfTrue="1">
      <formula>W65="ok"</formula>
    </cfRule>
    <cfRule type="expression" dxfId="1238" priority="1620" stopIfTrue="1">
      <formula>W65=""</formula>
    </cfRule>
  </conditionalFormatting>
  <conditionalFormatting sqref="F65">
    <cfRule type="expression" dxfId="1237" priority="1625" stopIfTrue="1">
      <formula>U65="ok"</formula>
    </cfRule>
    <cfRule type="expression" dxfId="1236" priority="1626" stopIfTrue="1">
      <formula>U65=""</formula>
    </cfRule>
  </conditionalFormatting>
  <conditionalFormatting sqref="J65">
    <cfRule type="expression" dxfId="1235" priority="1615" stopIfTrue="1">
      <formula>Y65="ok"</formula>
    </cfRule>
    <cfRule type="expression" dxfId="1234" priority="1616" stopIfTrue="1">
      <formula>Y65=""</formula>
    </cfRule>
  </conditionalFormatting>
  <conditionalFormatting sqref="G66">
    <cfRule type="expression" dxfId="1233" priority="1605" stopIfTrue="1">
      <formula>V66="ok"</formula>
    </cfRule>
    <cfRule type="expression" dxfId="1232" priority="1606" stopIfTrue="1">
      <formula>V66=""</formula>
    </cfRule>
  </conditionalFormatting>
  <conditionalFormatting sqref="D66:E66">
    <cfRule type="expression" dxfId="1231" priority="1611" stopIfTrue="1">
      <formula>S66="ok"</formula>
    </cfRule>
    <cfRule type="expression" dxfId="1230" priority="1612" stopIfTrue="1">
      <formula>S66=""</formula>
    </cfRule>
  </conditionalFormatting>
  <conditionalFormatting sqref="I66">
    <cfRule type="expression" dxfId="1229" priority="1609" stopIfTrue="1">
      <formula>X66="ok"</formula>
    </cfRule>
    <cfRule type="expression" dxfId="1228" priority="1610" stopIfTrue="1">
      <formula>X66=""</formula>
    </cfRule>
  </conditionalFormatting>
  <conditionalFormatting sqref="H66">
    <cfRule type="expression" dxfId="1227" priority="1607" stopIfTrue="1">
      <formula>W66="ok"</formula>
    </cfRule>
    <cfRule type="expression" dxfId="1226" priority="1608" stopIfTrue="1">
      <formula>W66=""</formula>
    </cfRule>
  </conditionalFormatting>
  <conditionalFormatting sqref="F66">
    <cfRule type="expression" dxfId="1225" priority="1613" stopIfTrue="1">
      <formula>U66="ok"</formula>
    </cfRule>
    <cfRule type="expression" dxfId="1224" priority="1614" stopIfTrue="1">
      <formula>U66=""</formula>
    </cfRule>
  </conditionalFormatting>
  <conditionalFormatting sqref="J66">
    <cfRule type="expression" dxfId="1223" priority="1603" stopIfTrue="1">
      <formula>Y66="ok"</formula>
    </cfRule>
    <cfRule type="expression" dxfId="1222" priority="1604" stopIfTrue="1">
      <formula>Y66=""</formula>
    </cfRule>
  </conditionalFormatting>
  <conditionalFormatting sqref="B68:B80">
    <cfRule type="cellIs" dxfId="1221" priority="1591" stopIfTrue="1" operator="equal">
      <formula>"ok"</formula>
    </cfRule>
    <cfRule type="cellIs" dxfId="1220" priority="1592" stopIfTrue="1" operator="equal">
      <formula>"Incomplete"</formula>
    </cfRule>
  </conditionalFormatting>
  <conditionalFormatting sqref="M68:N70 D68:E68 M77:N77 N73:N76 M80:N80">
    <cfRule type="expression" dxfId="1219" priority="1593" stopIfTrue="1">
      <formula>S68="ok"</formula>
    </cfRule>
    <cfRule type="expression" dxfId="1218" priority="1594" stopIfTrue="1">
      <formula>S68=""</formula>
    </cfRule>
  </conditionalFormatting>
  <conditionalFormatting sqref="R68:AE80">
    <cfRule type="cellIs" dxfId="1217" priority="1589" stopIfTrue="1" operator="equal">
      <formula>"ok"</formula>
    </cfRule>
    <cfRule type="cellIs" dxfId="1216" priority="1590" stopIfTrue="1" operator="equal">
      <formula>""</formula>
    </cfRule>
  </conditionalFormatting>
  <conditionalFormatting sqref="J68:L68 I70 I76 K70:L70 K69 I73:I74 K80:L80 I80 L77">
    <cfRule type="expression" dxfId="1215" priority="1587" stopIfTrue="1">
      <formula>X68="ok"</formula>
    </cfRule>
    <cfRule type="expression" dxfId="1214" priority="1588" stopIfTrue="1">
      <formula>X68=""</formula>
    </cfRule>
  </conditionalFormatting>
  <conditionalFormatting sqref="P68 P75">
    <cfRule type="expression" dxfId="1213" priority="1595" stopIfTrue="1">
      <formula>AE68="ok"</formula>
    </cfRule>
    <cfRule type="expression" dxfId="1212" priority="1596" stopIfTrue="1">
      <formula>AE68=""</formula>
    </cfRule>
  </conditionalFormatting>
  <conditionalFormatting sqref="O68:O70 O73:O77 O80">
    <cfRule type="expression" dxfId="1211" priority="1597" stopIfTrue="1">
      <formula>AD68="ok"</formula>
    </cfRule>
    <cfRule type="expression" dxfId="1210" priority="1598" stopIfTrue="1">
      <formula>AD68=""</formula>
    </cfRule>
  </conditionalFormatting>
  <conditionalFormatting sqref="C68 C70 C73:C77 C80">
    <cfRule type="expression" dxfId="1209" priority="1599" stopIfTrue="1">
      <formula>R68="ok"</formula>
    </cfRule>
    <cfRule type="expression" dxfId="1208" priority="1600" stopIfTrue="1">
      <formula>R68=""</formula>
    </cfRule>
  </conditionalFormatting>
  <conditionalFormatting sqref="G68">
    <cfRule type="expression" dxfId="1207" priority="1583" stopIfTrue="1">
      <formula>V68="ok"</formula>
    </cfRule>
    <cfRule type="expression" dxfId="1206" priority="1584" stopIfTrue="1">
      <formula>V68=""</formula>
    </cfRule>
  </conditionalFormatting>
  <conditionalFormatting sqref="H68">
    <cfRule type="expression" dxfId="1205" priority="1585" stopIfTrue="1">
      <formula>W68="ok"</formula>
    </cfRule>
    <cfRule type="expression" dxfId="1204" priority="1586" stopIfTrue="1">
      <formula>W68=""</formula>
    </cfRule>
  </conditionalFormatting>
  <conditionalFormatting sqref="F68">
    <cfRule type="expression" dxfId="1203" priority="1601" stopIfTrue="1">
      <formula>U68="ok"</formula>
    </cfRule>
    <cfRule type="expression" dxfId="1202" priority="1602" stopIfTrue="1">
      <formula>U68=""</formula>
    </cfRule>
  </conditionalFormatting>
  <conditionalFormatting sqref="P69:P74">
    <cfRule type="expression" dxfId="1201" priority="1581" stopIfTrue="1">
      <formula>AE69="ok"</formula>
    </cfRule>
    <cfRule type="expression" dxfId="1200" priority="1582" stopIfTrue="1">
      <formula>AE69=""</formula>
    </cfRule>
  </conditionalFormatting>
  <conditionalFormatting sqref="D73:E73 D80:E80">
    <cfRule type="expression" dxfId="1199" priority="1577" stopIfTrue="1">
      <formula>S73="ok"</formula>
    </cfRule>
    <cfRule type="expression" dxfId="1198" priority="1578" stopIfTrue="1">
      <formula>S73=""</formula>
    </cfRule>
  </conditionalFormatting>
  <conditionalFormatting sqref="G70 G73 G80">
    <cfRule type="expression" dxfId="1197" priority="1573" stopIfTrue="1">
      <formula>V70="ok"</formula>
    </cfRule>
    <cfRule type="expression" dxfId="1196" priority="1574" stopIfTrue="1">
      <formula>V70=""</formula>
    </cfRule>
  </conditionalFormatting>
  <conditionalFormatting sqref="H70 H73 H80">
    <cfRule type="expression" dxfId="1195" priority="1575" stopIfTrue="1">
      <formula>W70="ok"</formula>
    </cfRule>
    <cfRule type="expression" dxfId="1194" priority="1576" stopIfTrue="1">
      <formula>W70=""</formula>
    </cfRule>
  </conditionalFormatting>
  <conditionalFormatting sqref="F73 F80">
    <cfRule type="expression" dxfId="1193" priority="1579" stopIfTrue="1">
      <formula>U73="ok"</formula>
    </cfRule>
    <cfRule type="expression" dxfId="1192" priority="1580" stopIfTrue="1">
      <formula>U73=""</formula>
    </cfRule>
  </conditionalFormatting>
  <conditionalFormatting sqref="J69:J70 J73:J74 J80">
    <cfRule type="expression" dxfId="1191" priority="1571" stopIfTrue="1">
      <formula>Y69="ok"</formula>
    </cfRule>
    <cfRule type="expression" dxfId="1190" priority="1572" stopIfTrue="1">
      <formula>Y69=""</formula>
    </cfRule>
  </conditionalFormatting>
  <conditionalFormatting sqref="D69:E69">
    <cfRule type="expression" dxfId="1189" priority="1565" stopIfTrue="1">
      <formula>S69="ok"</formula>
    </cfRule>
    <cfRule type="expression" dxfId="1188" priority="1566" stopIfTrue="1">
      <formula>S69=""</formula>
    </cfRule>
  </conditionalFormatting>
  <conditionalFormatting sqref="C69">
    <cfRule type="expression" dxfId="1187" priority="1567" stopIfTrue="1">
      <formula>R69="ok"</formula>
    </cfRule>
    <cfRule type="expression" dxfId="1186" priority="1568" stopIfTrue="1">
      <formula>R69=""</formula>
    </cfRule>
  </conditionalFormatting>
  <conditionalFormatting sqref="G69">
    <cfRule type="expression" dxfId="1185" priority="1561" stopIfTrue="1">
      <formula>V69="ok"</formula>
    </cfRule>
    <cfRule type="expression" dxfId="1184" priority="1562" stopIfTrue="1">
      <formula>V69=""</formula>
    </cfRule>
  </conditionalFormatting>
  <conditionalFormatting sqref="H69">
    <cfRule type="expression" dxfId="1183" priority="1563" stopIfTrue="1">
      <formula>W69="ok"</formula>
    </cfRule>
    <cfRule type="expression" dxfId="1182" priority="1564" stopIfTrue="1">
      <formula>W69=""</formula>
    </cfRule>
  </conditionalFormatting>
  <conditionalFormatting sqref="F69">
    <cfRule type="expression" dxfId="1181" priority="1569" stopIfTrue="1">
      <formula>U69="ok"</formula>
    </cfRule>
    <cfRule type="expression" dxfId="1180" priority="1570" stopIfTrue="1">
      <formula>U69=""</formula>
    </cfRule>
  </conditionalFormatting>
  <conditionalFormatting sqref="M71:N72">
    <cfRule type="expression" dxfId="1179" priority="1555" stopIfTrue="1">
      <formula>AB71="ok"</formula>
    </cfRule>
    <cfRule type="expression" dxfId="1178" priority="1556" stopIfTrue="1">
      <formula>AB71=""</formula>
    </cfRule>
  </conditionalFormatting>
  <conditionalFormatting sqref="I71:I72 K71:L72">
    <cfRule type="expression" dxfId="1177" priority="1553" stopIfTrue="1">
      <formula>X71="ok"</formula>
    </cfRule>
    <cfRule type="expression" dxfId="1176" priority="1554" stopIfTrue="1">
      <formula>X71=""</formula>
    </cfRule>
  </conditionalFormatting>
  <conditionalFormatting sqref="O71:O72">
    <cfRule type="expression" dxfId="1175" priority="1557" stopIfTrue="1">
      <formula>AD71="ok"</formula>
    </cfRule>
    <cfRule type="expression" dxfId="1174" priority="1558" stopIfTrue="1">
      <formula>AD71=""</formula>
    </cfRule>
  </conditionalFormatting>
  <conditionalFormatting sqref="C71:C72">
    <cfRule type="expression" dxfId="1173" priority="1559" stopIfTrue="1">
      <formula>R71="ok"</formula>
    </cfRule>
    <cfRule type="expression" dxfId="1172" priority="1560" stopIfTrue="1">
      <formula>R71=""</formula>
    </cfRule>
  </conditionalFormatting>
  <conditionalFormatting sqref="G71:G72">
    <cfRule type="expression" dxfId="1171" priority="1549" stopIfTrue="1">
      <formula>V71="ok"</formula>
    </cfRule>
    <cfRule type="expression" dxfId="1170" priority="1550" stopIfTrue="1">
      <formula>V71=""</formula>
    </cfRule>
  </conditionalFormatting>
  <conditionalFormatting sqref="H71:H72">
    <cfRule type="expression" dxfId="1169" priority="1551" stopIfTrue="1">
      <formula>W71="ok"</formula>
    </cfRule>
    <cfRule type="expression" dxfId="1168" priority="1552" stopIfTrue="1">
      <formula>W71=""</formula>
    </cfRule>
  </conditionalFormatting>
  <conditionalFormatting sqref="J71:J72">
    <cfRule type="expression" dxfId="1167" priority="1547" stopIfTrue="1">
      <formula>Y71="ok"</formula>
    </cfRule>
    <cfRule type="expression" dxfId="1166" priority="1548" stopIfTrue="1">
      <formula>Y71=""</formula>
    </cfRule>
  </conditionalFormatting>
  <conditionalFormatting sqref="B81:B84">
    <cfRule type="cellIs" dxfId="1165" priority="1539" stopIfTrue="1" operator="equal">
      <formula>"ok"</formula>
    </cfRule>
    <cfRule type="cellIs" dxfId="1164" priority="1540" stopIfTrue="1" operator="equal">
      <formula>"Incomplete"</formula>
    </cfRule>
  </conditionalFormatting>
  <conditionalFormatting sqref="R81:AE84">
    <cfRule type="cellIs" dxfId="1163" priority="1537" stopIfTrue="1" operator="equal">
      <formula>"ok"</formula>
    </cfRule>
    <cfRule type="cellIs" dxfId="1162" priority="1538" stopIfTrue="1" operator="equal">
      <formula>""</formula>
    </cfRule>
  </conditionalFormatting>
  <conditionalFormatting sqref="C81">
    <cfRule type="expression" dxfId="1161" priority="1545" stopIfTrue="1">
      <formula>R81="ok"</formula>
    </cfRule>
    <cfRule type="expression" dxfId="1160" priority="1546" stopIfTrue="1">
      <formula>R81=""</formula>
    </cfRule>
  </conditionalFormatting>
  <conditionalFormatting sqref="C85">
    <cfRule type="expression" dxfId="1159" priority="1491" stopIfTrue="1">
      <formula>R85="ok"</formula>
    </cfRule>
    <cfRule type="expression" dxfId="1158" priority="1492" stopIfTrue="1">
      <formula>R85=""</formula>
    </cfRule>
  </conditionalFormatting>
  <conditionalFormatting sqref="G74:G76">
    <cfRule type="expression" dxfId="1157" priority="1495" stopIfTrue="1">
      <formula>V74="ok"</formula>
    </cfRule>
    <cfRule type="expression" dxfId="1156" priority="1496" stopIfTrue="1">
      <formula>V74=""</formula>
    </cfRule>
  </conditionalFormatting>
  <conditionalFormatting sqref="M73 M92">
    <cfRule type="expression" dxfId="1155" priority="1519" stopIfTrue="1">
      <formula>#REF!="ok"</formula>
    </cfRule>
    <cfRule type="expression" dxfId="1154" priority="1520" stopIfTrue="1">
      <formula>#REF!=""</formula>
    </cfRule>
  </conditionalFormatting>
  <conditionalFormatting sqref="K73:L73 K88:L88 K90:L92">
    <cfRule type="expression" dxfId="1153" priority="1521" stopIfTrue="1">
      <formula>#REF!="ok"</formula>
    </cfRule>
    <cfRule type="expression" dxfId="1152" priority="1522" stopIfTrue="1">
      <formula>#REF!=""</formula>
    </cfRule>
  </conditionalFormatting>
  <conditionalFormatting sqref="K74:L74">
    <cfRule type="expression" dxfId="1151" priority="1517" stopIfTrue="1">
      <formula>#REF!="ok"</formula>
    </cfRule>
    <cfRule type="expression" dxfId="1150" priority="1518" stopIfTrue="1">
      <formula>#REF!=""</formula>
    </cfRule>
  </conditionalFormatting>
  <conditionalFormatting sqref="K75:L75">
    <cfRule type="expression" dxfId="1149" priority="1513" stopIfTrue="1">
      <formula>#REF!="ok"</formula>
    </cfRule>
    <cfRule type="expression" dxfId="1148" priority="1514" stopIfTrue="1">
      <formula>#REF!=""</formula>
    </cfRule>
  </conditionalFormatting>
  <conditionalFormatting sqref="J75">
    <cfRule type="expression" dxfId="1147" priority="1509" stopIfTrue="1">
      <formula>#REF!="ok"</formula>
    </cfRule>
    <cfRule type="expression" dxfId="1146" priority="1510" stopIfTrue="1">
      <formula>#REF!=""</formula>
    </cfRule>
  </conditionalFormatting>
  <conditionalFormatting sqref="J76">
    <cfRule type="expression" dxfId="1145" priority="1507" stopIfTrue="1">
      <formula>#REF!="ok"</formula>
    </cfRule>
    <cfRule type="expression" dxfId="1144" priority="1508" stopIfTrue="1">
      <formula>#REF!=""</formula>
    </cfRule>
  </conditionalFormatting>
  <conditionalFormatting sqref="M76">
    <cfRule type="expression" dxfId="1143" priority="1503" stopIfTrue="1">
      <formula>#REF!="ok"</formula>
    </cfRule>
    <cfRule type="expression" dxfId="1142" priority="1504" stopIfTrue="1">
      <formula>#REF!=""</formula>
    </cfRule>
  </conditionalFormatting>
  <conditionalFormatting sqref="K76:L76">
    <cfRule type="expression" dxfId="1141" priority="1505" stopIfTrue="1">
      <formula>#REF!="ok"</formula>
    </cfRule>
    <cfRule type="expression" dxfId="1140" priority="1506" stopIfTrue="1">
      <formula>#REF!=""</formula>
    </cfRule>
  </conditionalFormatting>
  <conditionalFormatting sqref="J81">
    <cfRule type="expression" dxfId="1139" priority="1329" stopIfTrue="1">
      <formula>Y81="ok"</formula>
    </cfRule>
    <cfRule type="expression" dxfId="1138" priority="1330" stopIfTrue="1">
      <formula>Y81=""</formula>
    </cfRule>
  </conditionalFormatting>
  <conditionalFormatting sqref="D74:E76">
    <cfRule type="expression" dxfId="1137" priority="1499" stopIfTrue="1">
      <formula>S74="ok"</formula>
    </cfRule>
    <cfRule type="expression" dxfId="1136" priority="1500" stopIfTrue="1">
      <formula>S74=""</formula>
    </cfRule>
  </conditionalFormatting>
  <conditionalFormatting sqref="H74:H76">
    <cfRule type="expression" dxfId="1135" priority="1497" stopIfTrue="1">
      <formula>W74="ok"</formula>
    </cfRule>
    <cfRule type="expression" dxfId="1134" priority="1498" stopIfTrue="1">
      <formula>W74=""</formula>
    </cfRule>
  </conditionalFormatting>
  <conditionalFormatting sqref="F74:F76">
    <cfRule type="expression" dxfId="1133" priority="1501" stopIfTrue="1">
      <formula>U74="ok"</formula>
    </cfRule>
    <cfRule type="expression" dxfId="1132" priority="1502" stopIfTrue="1">
      <formula>U74=""</formula>
    </cfRule>
  </conditionalFormatting>
  <conditionalFormatting sqref="M74:M75">
    <cfRule type="expression" dxfId="1131" priority="1493" stopIfTrue="1">
      <formula>#REF!="ok"</formula>
    </cfRule>
    <cfRule type="expression" dxfId="1130" priority="1494" stopIfTrue="1">
      <formula>#REF!=""</formula>
    </cfRule>
  </conditionalFormatting>
  <conditionalFormatting sqref="B85:B87">
    <cfRule type="cellIs" dxfId="1129" priority="1485" stopIfTrue="1" operator="equal">
      <formula>"ok"</formula>
    </cfRule>
    <cfRule type="cellIs" dxfId="1128" priority="1486" stopIfTrue="1" operator="equal">
      <formula>"Incomplete"</formula>
    </cfRule>
  </conditionalFormatting>
  <conditionalFormatting sqref="R85:AE87">
    <cfRule type="cellIs" dxfId="1127" priority="1483" stopIfTrue="1" operator="equal">
      <formula>"ok"</formula>
    </cfRule>
    <cfRule type="cellIs" dxfId="1126" priority="1484" stopIfTrue="1" operator="equal">
      <formula>""</formula>
    </cfRule>
  </conditionalFormatting>
  <conditionalFormatting sqref="B88:B91">
    <cfRule type="cellIs" dxfId="1125" priority="1461" stopIfTrue="1" operator="equal">
      <formula>"ok"</formula>
    </cfRule>
    <cfRule type="cellIs" dxfId="1124" priority="1462" stopIfTrue="1" operator="equal">
      <formula>"Incomplete"</formula>
    </cfRule>
  </conditionalFormatting>
  <conditionalFormatting sqref="R88:AE91">
    <cfRule type="cellIs" dxfId="1123" priority="1459" stopIfTrue="1" operator="equal">
      <formula>"ok"</formula>
    </cfRule>
    <cfRule type="cellIs" dxfId="1122" priority="1460" stopIfTrue="1" operator="equal">
      <formula>""</formula>
    </cfRule>
  </conditionalFormatting>
  <conditionalFormatting sqref="G79">
    <cfRule type="expression" dxfId="1121" priority="1367" stopIfTrue="1">
      <formula>V79="ok"</formula>
    </cfRule>
    <cfRule type="expression" dxfId="1120" priority="1368" stopIfTrue="1">
      <formula>V79=""</formula>
    </cfRule>
  </conditionalFormatting>
  <conditionalFormatting sqref="H79">
    <cfRule type="expression" dxfId="1119" priority="1369" stopIfTrue="1">
      <formula>W79="ok"</formula>
    </cfRule>
    <cfRule type="expression" dxfId="1118" priority="1370" stopIfTrue="1">
      <formula>W79=""</formula>
    </cfRule>
  </conditionalFormatting>
  <conditionalFormatting sqref="K77 I77">
    <cfRule type="expression" dxfId="1117" priority="1415" stopIfTrue="1">
      <formula>X77="ok"</formula>
    </cfRule>
    <cfRule type="expression" dxfId="1116" priority="1416" stopIfTrue="1">
      <formula>X77=""</formula>
    </cfRule>
  </conditionalFormatting>
  <conditionalFormatting sqref="D77:E77">
    <cfRule type="expression" dxfId="1115" priority="1411" stopIfTrue="1">
      <formula>S77="ok"</formula>
    </cfRule>
    <cfRule type="expression" dxfId="1114" priority="1412" stopIfTrue="1">
      <formula>S77=""</formula>
    </cfRule>
  </conditionalFormatting>
  <conditionalFormatting sqref="G77">
    <cfRule type="expression" dxfId="1113" priority="1407" stopIfTrue="1">
      <formula>V77="ok"</formula>
    </cfRule>
    <cfRule type="expression" dxfId="1112" priority="1408" stopIfTrue="1">
      <formula>V77=""</formula>
    </cfRule>
  </conditionalFormatting>
  <conditionalFormatting sqref="H77">
    <cfRule type="expression" dxfId="1111" priority="1409" stopIfTrue="1">
      <formula>W77="ok"</formula>
    </cfRule>
    <cfRule type="expression" dxfId="1110" priority="1410" stopIfTrue="1">
      <formula>W77=""</formula>
    </cfRule>
  </conditionalFormatting>
  <conditionalFormatting sqref="F77">
    <cfRule type="expression" dxfId="1109" priority="1413" stopIfTrue="1">
      <formula>U77="ok"</formula>
    </cfRule>
    <cfRule type="expression" dxfId="1108" priority="1414" stopIfTrue="1">
      <formula>U77=""</formula>
    </cfRule>
  </conditionalFormatting>
  <conditionalFormatting sqref="J77">
    <cfRule type="expression" dxfId="1107" priority="1405" stopIfTrue="1">
      <formula>Y77="ok"</formula>
    </cfRule>
    <cfRule type="expression" dxfId="1106" priority="1406" stopIfTrue="1">
      <formula>Y77=""</formula>
    </cfRule>
  </conditionalFormatting>
  <conditionalFormatting sqref="M78:N78">
    <cfRule type="expression" dxfId="1105" priority="1399" stopIfTrue="1">
      <formula>AB78="ok"</formula>
    </cfRule>
    <cfRule type="expression" dxfId="1104" priority="1400" stopIfTrue="1">
      <formula>AB78=""</formula>
    </cfRule>
  </conditionalFormatting>
  <conditionalFormatting sqref="L78">
    <cfRule type="expression" dxfId="1103" priority="1397" stopIfTrue="1">
      <formula>AA78="ok"</formula>
    </cfRule>
    <cfRule type="expression" dxfId="1102" priority="1398" stopIfTrue="1">
      <formula>AA78=""</formula>
    </cfRule>
  </conditionalFormatting>
  <conditionalFormatting sqref="O78">
    <cfRule type="expression" dxfId="1101" priority="1401" stopIfTrue="1">
      <formula>AD78="ok"</formula>
    </cfRule>
    <cfRule type="expression" dxfId="1100" priority="1402" stopIfTrue="1">
      <formula>AD78=""</formula>
    </cfRule>
  </conditionalFormatting>
  <conditionalFormatting sqref="C78">
    <cfRule type="expression" dxfId="1099" priority="1403" stopIfTrue="1">
      <formula>R78="ok"</formula>
    </cfRule>
    <cfRule type="expression" dxfId="1098" priority="1404" stopIfTrue="1">
      <formula>R78=""</formula>
    </cfRule>
  </conditionalFormatting>
  <conditionalFormatting sqref="K78 I78">
    <cfRule type="expression" dxfId="1097" priority="1395" stopIfTrue="1">
      <formula>X78="ok"</formula>
    </cfRule>
    <cfRule type="expression" dxfId="1096" priority="1396" stopIfTrue="1">
      <formula>X78=""</formula>
    </cfRule>
  </conditionalFormatting>
  <conditionalFormatting sqref="D78:E78">
    <cfRule type="expression" dxfId="1095" priority="1391" stopIfTrue="1">
      <formula>S78="ok"</formula>
    </cfRule>
    <cfRule type="expression" dxfId="1094" priority="1392" stopIfTrue="1">
      <formula>S78=""</formula>
    </cfRule>
  </conditionalFormatting>
  <conditionalFormatting sqref="G78">
    <cfRule type="expression" dxfId="1093" priority="1387" stopIfTrue="1">
      <formula>V78="ok"</formula>
    </cfRule>
    <cfRule type="expression" dxfId="1092" priority="1388" stopIfTrue="1">
      <formula>V78=""</formula>
    </cfRule>
  </conditionalFormatting>
  <conditionalFormatting sqref="H78">
    <cfRule type="expression" dxfId="1091" priority="1389" stopIfTrue="1">
      <formula>W78="ok"</formula>
    </cfRule>
    <cfRule type="expression" dxfId="1090" priority="1390" stopIfTrue="1">
      <formula>W78=""</formula>
    </cfRule>
  </conditionalFormatting>
  <conditionalFormatting sqref="F78">
    <cfRule type="expression" dxfId="1089" priority="1393" stopIfTrue="1">
      <formula>U78="ok"</formula>
    </cfRule>
    <cfRule type="expression" dxfId="1088" priority="1394" stopIfTrue="1">
      <formula>U78=""</formula>
    </cfRule>
  </conditionalFormatting>
  <conditionalFormatting sqref="J78">
    <cfRule type="expression" dxfId="1087" priority="1385" stopIfTrue="1">
      <formula>Y78="ok"</formula>
    </cfRule>
    <cfRule type="expression" dxfId="1086" priority="1386" stopIfTrue="1">
      <formula>Y78=""</formula>
    </cfRule>
  </conditionalFormatting>
  <conditionalFormatting sqref="M79:N79">
    <cfRule type="expression" dxfId="1085" priority="1379" stopIfTrue="1">
      <formula>AB79="ok"</formula>
    </cfRule>
    <cfRule type="expression" dxfId="1084" priority="1380" stopIfTrue="1">
      <formula>AB79=""</formula>
    </cfRule>
  </conditionalFormatting>
  <conditionalFormatting sqref="L79">
    <cfRule type="expression" dxfId="1083" priority="1377" stopIfTrue="1">
      <formula>AA79="ok"</formula>
    </cfRule>
    <cfRule type="expression" dxfId="1082" priority="1378" stopIfTrue="1">
      <formula>AA79=""</formula>
    </cfRule>
  </conditionalFormatting>
  <conditionalFormatting sqref="O79">
    <cfRule type="expression" dxfId="1081" priority="1381" stopIfTrue="1">
      <formula>AD79="ok"</formula>
    </cfRule>
    <cfRule type="expression" dxfId="1080" priority="1382" stopIfTrue="1">
      <formula>AD79=""</formula>
    </cfRule>
  </conditionalFormatting>
  <conditionalFormatting sqref="C79">
    <cfRule type="expression" dxfId="1079" priority="1383" stopIfTrue="1">
      <formula>R79="ok"</formula>
    </cfRule>
    <cfRule type="expression" dxfId="1078" priority="1384" stopIfTrue="1">
      <formula>R79=""</formula>
    </cfRule>
  </conditionalFormatting>
  <conditionalFormatting sqref="K79 I79">
    <cfRule type="expression" dxfId="1077" priority="1375" stopIfTrue="1">
      <formula>X79="ok"</formula>
    </cfRule>
    <cfRule type="expression" dxfId="1076" priority="1376" stopIfTrue="1">
      <formula>X79=""</formula>
    </cfRule>
  </conditionalFormatting>
  <conditionalFormatting sqref="D79:E79">
    <cfRule type="expression" dxfId="1075" priority="1371" stopIfTrue="1">
      <formula>S79="ok"</formula>
    </cfRule>
    <cfRule type="expression" dxfId="1074" priority="1372" stopIfTrue="1">
      <formula>S79=""</formula>
    </cfRule>
  </conditionalFormatting>
  <conditionalFormatting sqref="F79">
    <cfRule type="expression" dxfId="1073" priority="1373" stopIfTrue="1">
      <formula>U79="ok"</formula>
    </cfRule>
    <cfRule type="expression" dxfId="1072" priority="1374" stopIfTrue="1">
      <formula>U79=""</formula>
    </cfRule>
  </conditionalFormatting>
  <conditionalFormatting sqref="J79">
    <cfRule type="expression" dxfId="1071" priority="1365" stopIfTrue="1">
      <formula>Y79="ok"</formula>
    </cfRule>
    <cfRule type="expression" dxfId="1070" priority="1366" stopIfTrue="1">
      <formula>Y79=""</formula>
    </cfRule>
  </conditionalFormatting>
  <conditionalFormatting sqref="P81">
    <cfRule type="expression" dxfId="1069" priority="1345" stopIfTrue="1">
      <formula>AE81="ok"</formula>
    </cfRule>
    <cfRule type="expression" dxfId="1068" priority="1346" stopIfTrue="1">
      <formula>AE81=""</formula>
    </cfRule>
  </conditionalFormatting>
  <conditionalFormatting sqref="M81:N81">
    <cfRule type="expression" dxfId="1067" priority="1341" stopIfTrue="1">
      <formula>AB81="ok"</formula>
    </cfRule>
    <cfRule type="expression" dxfId="1066" priority="1342" stopIfTrue="1">
      <formula>AB81=""</formula>
    </cfRule>
  </conditionalFormatting>
  <conditionalFormatting sqref="K81:L81 I81">
    <cfRule type="expression" dxfId="1065" priority="1339" stopIfTrue="1">
      <formula>X81="ok"</formula>
    </cfRule>
    <cfRule type="expression" dxfId="1064" priority="1340" stopIfTrue="1">
      <formula>X81=""</formula>
    </cfRule>
  </conditionalFormatting>
  <conditionalFormatting sqref="O81">
    <cfRule type="expression" dxfId="1063" priority="1343" stopIfTrue="1">
      <formula>AD81="ok"</formula>
    </cfRule>
    <cfRule type="expression" dxfId="1062" priority="1344" stopIfTrue="1">
      <formula>AD81=""</formula>
    </cfRule>
  </conditionalFormatting>
  <conditionalFormatting sqref="D81:E81">
    <cfRule type="expression" dxfId="1061" priority="1335" stopIfTrue="1">
      <formula>S81="ok"</formula>
    </cfRule>
    <cfRule type="expression" dxfId="1060" priority="1336" stopIfTrue="1">
      <formula>S81=""</formula>
    </cfRule>
  </conditionalFormatting>
  <conditionalFormatting sqref="G81">
    <cfRule type="expression" dxfId="1059" priority="1331" stopIfTrue="1">
      <formula>V81="ok"</formula>
    </cfRule>
    <cfRule type="expression" dxfId="1058" priority="1332" stopIfTrue="1">
      <formula>V81=""</formula>
    </cfRule>
  </conditionalFormatting>
  <conditionalFormatting sqref="H81">
    <cfRule type="expression" dxfId="1057" priority="1333" stopIfTrue="1">
      <formula>W81="ok"</formula>
    </cfRule>
    <cfRule type="expression" dxfId="1056" priority="1334" stopIfTrue="1">
      <formula>W81=""</formula>
    </cfRule>
  </conditionalFormatting>
  <conditionalFormatting sqref="F81">
    <cfRule type="expression" dxfId="1055" priority="1337" stopIfTrue="1">
      <formula>U81="ok"</formula>
    </cfRule>
    <cfRule type="expression" dxfId="1054" priority="1338" stopIfTrue="1">
      <formula>U81=""</formula>
    </cfRule>
  </conditionalFormatting>
  <conditionalFormatting sqref="C82">
    <cfRule type="expression" dxfId="1053" priority="1327" stopIfTrue="1">
      <formula>R82="ok"</formula>
    </cfRule>
    <cfRule type="expression" dxfId="1052" priority="1328" stopIfTrue="1">
      <formula>R82=""</formula>
    </cfRule>
  </conditionalFormatting>
  <conditionalFormatting sqref="J82">
    <cfRule type="expression" dxfId="1051" priority="1311" stopIfTrue="1">
      <formula>Y82="ok"</formula>
    </cfRule>
    <cfRule type="expression" dxfId="1050" priority="1312" stopIfTrue="1">
      <formula>Y82=""</formula>
    </cfRule>
  </conditionalFormatting>
  <conditionalFormatting sqref="M82:N82">
    <cfRule type="expression" dxfId="1049" priority="1323" stopIfTrue="1">
      <formula>AB82="ok"</formula>
    </cfRule>
    <cfRule type="expression" dxfId="1048" priority="1324" stopIfTrue="1">
      <formula>AB82=""</formula>
    </cfRule>
  </conditionalFormatting>
  <conditionalFormatting sqref="K82:L82 I82">
    <cfRule type="expression" dxfId="1047" priority="1321" stopIfTrue="1">
      <formula>X82="ok"</formula>
    </cfRule>
    <cfRule type="expression" dxfId="1046" priority="1322" stopIfTrue="1">
      <formula>X82=""</formula>
    </cfRule>
  </conditionalFormatting>
  <conditionalFormatting sqref="O82">
    <cfRule type="expression" dxfId="1045" priority="1325" stopIfTrue="1">
      <formula>AD82="ok"</formula>
    </cfRule>
    <cfRule type="expression" dxfId="1044" priority="1326" stopIfTrue="1">
      <formula>AD82=""</formula>
    </cfRule>
  </conditionalFormatting>
  <conditionalFormatting sqref="D82:E82">
    <cfRule type="expression" dxfId="1043" priority="1317" stopIfTrue="1">
      <formula>S82="ok"</formula>
    </cfRule>
    <cfRule type="expression" dxfId="1042" priority="1318" stopIfTrue="1">
      <formula>S82=""</formula>
    </cfRule>
  </conditionalFormatting>
  <conditionalFormatting sqref="G82">
    <cfRule type="expression" dxfId="1041" priority="1313" stopIfTrue="1">
      <formula>V82="ok"</formula>
    </cfRule>
    <cfRule type="expression" dxfId="1040" priority="1314" stopIfTrue="1">
      <formula>V82=""</formula>
    </cfRule>
  </conditionalFormatting>
  <conditionalFormatting sqref="H82">
    <cfRule type="expression" dxfId="1039" priority="1315" stopIfTrue="1">
      <formula>W82="ok"</formula>
    </cfRule>
    <cfRule type="expression" dxfId="1038" priority="1316" stopIfTrue="1">
      <formula>W82=""</formula>
    </cfRule>
  </conditionalFormatting>
  <conditionalFormatting sqref="F82">
    <cfRule type="expression" dxfId="1037" priority="1319" stopIfTrue="1">
      <formula>U82="ok"</formula>
    </cfRule>
    <cfRule type="expression" dxfId="1036" priority="1320" stopIfTrue="1">
      <formula>U82=""</formula>
    </cfRule>
  </conditionalFormatting>
  <conditionalFormatting sqref="C83">
    <cfRule type="expression" dxfId="1035" priority="1309" stopIfTrue="1">
      <formula>R83="ok"</formula>
    </cfRule>
    <cfRule type="expression" dxfId="1034" priority="1310" stopIfTrue="1">
      <formula>R83=""</formula>
    </cfRule>
  </conditionalFormatting>
  <conditionalFormatting sqref="J83">
    <cfRule type="expression" dxfId="1033" priority="1293" stopIfTrue="1">
      <formula>Y83="ok"</formula>
    </cfRule>
    <cfRule type="expression" dxfId="1032" priority="1294" stopIfTrue="1">
      <formula>Y83=""</formula>
    </cfRule>
  </conditionalFormatting>
  <conditionalFormatting sqref="M83:N83">
    <cfRule type="expression" dxfId="1031" priority="1305" stopIfTrue="1">
      <formula>AB83="ok"</formula>
    </cfRule>
    <cfRule type="expression" dxfId="1030" priority="1306" stopIfTrue="1">
      <formula>AB83=""</formula>
    </cfRule>
  </conditionalFormatting>
  <conditionalFormatting sqref="K83:L83 I83">
    <cfRule type="expression" dxfId="1029" priority="1303" stopIfTrue="1">
      <formula>X83="ok"</formula>
    </cfRule>
    <cfRule type="expression" dxfId="1028" priority="1304" stopIfTrue="1">
      <formula>X83=""</formula>
    </cfRule>
  </conditionalFormatting>
  <conditionalFormatting sqref="O83">
    <cfRule type="expression" dxfId="1027" priority="1307" stopIfTrue="1">
      <formula>AD83="ok"</formula>
    </cfRule>
    <cfRule type="expression" dxfId="1026" priority="1308" stopIfTrue="1">
      <formula>AD83=""</formula>
    </cfRule>
  </conditionalFormatting>
  <conditionalFormatting sqref="D83:E83">
    <cfRule type="expression" dxfId="1025" priority="1299" stopIfTrue="1">
      <formula>S83="ok"</formula>
    </cfRule>
    <cfRule type="expression" dxfId="1024" priority="1300" stopIfTrue="1">
      <formula>S83=""</formula>
    </cfRule>
  </conditionalFormatting>
  <conditionalFormatting sqref="G83">
    <cfRule type="expression" dxfId="1023" priority="1295" stopIfTrue="1">
      <formula>V83="ok"</formula>
    </cfRule>
    <cfRule type="expression" dxfId="1022" priority="1296" stopIfTrue="1">
      <formula>V83=""</formula>
    </cfRule>
  </conditionalFormatting>
  <conditionalFormatting sqref="H83">
    <cfRule type="expression" dxfId="1021" priority="1297" stopIfTrue="1">
      <formula>W83="ok"</formula>
    </cfRule>
    <cfRule type="expression" dxfId="1020" priority="1298" stopIfTrue="1">
      <formula>W83=""</formula>
    </cfRule>
  </conditionalFormatting>
  <conditionalFormatting sqref="F83">
    <cfRule type="expression" dxfId="1019" priority="1301" stopIfTrue="1">
      <formula>U83="ok"</formula>
    </cfRule>
    <cfRule type="expression" dxfId="1018" priority="1302" stopIfTrue="1">
      <formula>U83=""</formula>
    </cfRule>
  </conditionalFormatting>
  <conditionalFormatting sqref="C84">
    <cfRule type="expression" dxfId="1017" priority="1291" stopIfTrue="1">
      <formula>R84="ok"</formula>
    </cfRule>
    <cfRule type="expression" dxfId="1016" priority="1292" stopIfTrue="1">
      <formula>R84=""</formula>
    </cfRule>
  </conditionalFormatting>
  <conditionalFormatting sqref="J84">
    <cfRule type="expression" dxfId="1015" priority="1275" stopIfTrue="1">
      <formula>Y84="ok"</formula>
    </cfRule>
    <cfRule type="expression" dxfId="1014" priority="1276" stopIfTrue="1">
      <formula>Y84=""</formula>
    </cfRule>
  </conditionalFormatting>
  <conditionalFormatting sqref="M84:N84">
    <cfRule type="expression" dxfId="1013" priority="1287" stopIfTrue="1">
      <formula>AB84="ok"</formula>
    </cfRule>
    <cfRule type="expression" dxfId="1012" priority="1288" stopIfTrue="1">
      <formula>AB84=""</formula>
    </cfRule>
  </conditionalFormatting>
  <conditionalFormatting sqref="K84:L84 I84">
    <cfRule type="expression" dxfId="1011" priority="1285" stopIfTrue="1">
      <formula>X84="ok"</formula>
    </cfRule>
    <cfRule type="expression" dxfId="1010" priority="1286" stopIfTrue="1">
      <formula>X84=""</formula>
    </cfRule>
  </conditionalFormatting>
  <conditionalFormatting sqref="O84">
    <cfRule type="expression" dxfId="1009" priority="1289" stopIfTrue="1">
      <formula>AD84="ok"</formula>
    </cfRule>
    <cfRule type="expression" dxfId="1008" priority="1290" stopIfTrue="1">
      <formula>AD84=""</formula>
    </cfRule>
  </conditionalFormatting>
  <conditionalFormatting sqref="D84:E84">
    <cfRule type="expression" dxfId="1007" priority="1281" stopIfTrue="1">
      <formula>S84="ok"</formula>
    </cfRule>
    <cfRule type="expression" dxfId="1006" priority="1282" stopIfTrue="1">
      <formula>S84=""</formula>
    </cfRule>
  </conditionalFormatting>
  <conditionalFormatting sqref="G84">
    <cfRule type="expression" dxfId="1005" priority="1277" stopIfTrue="1">
      <formula>V84="ok"</formula>
    </cfRule>
    <cfRule type="expression" dxfId="1004" priority="1278" stopIfTrue="1">
      <formula>V84=""</formula>
    </cfRule>
  </conditionalFormatting>
  <conditionalFormatting sqref="H84">
    <cfRule type="expression" dxfId="1003" priority="1279" stopIfTrue="1">
      <formula>W84="ok"</formula>
    </cfRule>
    <cfRule type="expression" dxfId="1002" priority="1280" stopIfTrue="1">
      <formula>W84=""</formula>
    </cfRule>
  </conditionalFormatting>
  <conditionalFormatting sqref="F84">
    <cfRule type="expression" dxfId="1001" priority="1283" stopIfTrue="1">
      <formula>U84="ok"</formula>
    </cfRule>
    <cfRule type="expression" dxfId="1000" priority="1284" stopIfTrue="1">
      <formula>U84=""</formula>
    </cfRule>
  </conditionalFormatting>
  <conditionalFormatting sqref="P85">
    <cfRule type="expression" dxfId="999" priority="1255" stopIfTrue="1">
      <formula>AE85="ok"</formula>
    </cfRule>
    <cfRule type="expression" dxfId="998" priority="1256" stopIfTrue="1">
      <formula>AE85=""</formula>
    </cfRule>
  </conditionalFormatting>
  <conditionalFormatting sqref="J85">
    <cfRule type="expression" dxfId="997" priority="1239" stopIfTrue="1">
      <formula>Y85="ok"</formula>
    </cfRule>
    <cfRule type="expression" dxfId="996" priority="1240" stopIfTrue="1">
      <formula>Y85=""</formula>
    </cfRule>
  </conditionalFormatting>
  <conditionalFormatting sqref="M85:N85">
    <cfRule type="expression" dxfId="995" priority="1251" stopIfTrue="1">
      <formula>AB85="ok"</formula>
    </cfRule>
    <cfRule type="expression" dxfId="994" priority="1252" stopIfTrue="1">
      <formula>AB85=""</formula>
    </cfRule>
  </conditionalFormatting>
  <conditionalFormatting sqref="K85:L85 I85">
    <cfRule type="expression" dxfId="993" priority="1249" stopIfTrue="1">
      <formula>X85="ok"</formula>
    </cfRule>
    <cfRule type="expression" dxfId="992" priority="1250" stopIfTrue="1">
      <formula>X85=""</formula>
    </cfRule>
  </conditionalFormatting>
  <conditionalFormatting sqref="O85">
    <cfRule type="expression" dxfId="991" priority="1253" stopIfTrue="1">
      <formula>AD85="ok"</formula>
    </cfRule>
    <cfRule type="expression" dxfId="990" priority="1254" stopIfTrue="1">
      <formula>AD85=""</formula>
    </cfRule>
  </conditionalFormatting>
  <conditionalFormatting sqref="D85:E85">
    <cfRule type="expression" dxfId="989" priority="1245" stopIfTrue="1">
      <formula>S85="ok"</formula>
    </cfRule>
    <cfRule type="expression" dxfId="988" priority="1246" stopIfTrue="1">
      <formula>S85=""</formula>
    </cfRule>
  </conditionalFormatting>
  <conditionalFormatting sqref="G85">
    <cfRule type="expression" dxfId="987" priority="1241" stopIfTrue="1">
      <formula>V85="ok"</formula>
    </cfRule>
    <cfRule type="expression" dxfId="986" priority="1242" stopIfTrue="1">
      <formula>V85=""</formula>
    </cfRule>
  </conditionalFormatting>
  <conditionalFormatting sqref="H85">
    <cfRule type="expression" dxfId="985" priority="1243" stopIfTrue="1">
      <formula>W85="ok"</formula>
    </cfRule>
    <cfRule type="expression" dxfId="984" priority="1244" stopIfTrue="1">
      <formula>W85=""</formula>
    </cfRule>
  </conditionalFormatting>
  <conditionalFormatting sqref="F85">
    <cfRule type="expression" dxfId="983" priority="1247" stopIfTrue="1">
      <formula>U85="ok"</formula>
    </cfRule>
    <cfRule type="expression" dxfId="982" priority="1248" stopIfTrue="1">
      <formula>U85=""</formula>
    </cfRule>
  </conditionalFormatting>
  <conditionalFormatting sqref="B92:B93">
    <cfRule type="cellIs" dxfId="981" priority="1231" stopIfTrue="1" operator="equal">
      <formula>"ok"</formula>
    </cfRule>
    <cfRule type="cellIs" dxfId="980" priority="1232" stopIfTrue="1" operator="equal">
      <formula>"Incomplete"</formula>
    </cfRule>
  </conditionalFormatting>
  <conditionalFormatting sqref="R92:AE93">
    <cfRule type="cellIs" dxfId="979" priority="1229" stopIfTrue="1" operator="equal">
      <formula>"ok"</formula>
    </cfRule>
    <cfRule type="cellIs" dxfId="978" priority="1230" stopIfTrue="1" operator="equal">
      <formula>""</formula>
    </cfRule>
  </conditionalFormatting>
  <conditionalFormatting sqref="B94:B97">
    <cfRule type="cellIs" dxfId="977" priority="1207" stopIfTrue="1" operator="equal">
      <formula>"ok"</formula>
    </cfRule>
    <cfRule type="cellIs" dxfId="976" priority="1208" stopIfTrue="1" operator="equal">
      <formula>"Incomplete"</formula>
    </cfRule>
  </conditionalFormatting>
  <conditionalFormatting sqref="R94:AE97">
    <cfRule type="cellIs" dxfId="975" priority="1205" stopIfTrue="1" operator="equal">
      <formula>"ok"</formula>
    </cfRule>
    <cfRule type="cellIs" dxfId="974" priority="1206" stopIfTrue="1" operator="equal">
      <formula>""</formula>
    </cfRule>
  </conditionalFormatting>
  <conditionalFormatting sqref="F95">
    <cfRule type="expression" dxfId="973" priority="1199" stopIfTrue="1">
      <formula>U95="ok"</formula>
    </cfRule>
    <cfRule type="expression" dxfId="972" priority="1200" stopIfTrue="1">
      <formula>U95=""</formula>
    </cfRule>
  </conditionalFormatting>
  <conditionalFormatting sqref="C86">
    <cfRule type="expression" dxfId="971" priority="1189" stopIfTrue="1">
      <formula>R86="ok"</formula>
    </cfRule>
    <cfRule type="expression" dxfId="970" priority="1190" stopIfTrue="1">
      <formula>R86=""</formula>
    </cfRule>
  </conditionalFormatting>
  <conditionalFormatting sqref="D86:E86">
    <cfRule type="expression" dxfId="969" priority="1185" stopIfTrue="1">
      <formula>S86="ok"</formula>
    </cfRule>
    <cfRule type="expression" dxfId="968" priority="1186" stopIfTrue="1">
      <formula>S86=""</formula>
    </cfRule>
  </conditionalFormatting>
  <conditionalFormatting sqref="G86">
    <cfRule type="expression" dxfId="967" priority="1181" stopIfTrue="1">
      <formula>V86="ok"</formula>
    </cfRule>
    <cfRule type="expression" dxfId="966" priority="1182" stopIfTrue="1">
      <formula>V86=""</formula>
    </cfRule>
  </conditionalFormatting>
  <conditionalFormatting sqref="H86">
    <cfRule type="expression" dxfId="965" priority="1183" stopIfTrue="1">
      <formula>W86="ok"</formula>
    </cfRule>
    <cfRule type="expression" dxfId="964" priority="1184" stopIfTrue="1">
      <formula>W86=""</formula>
    </cfRule>
  </conditionalFormatting>
  <conditionalFormatting sqref="F86">
    <cfRule type="expression" dxfId="963" priority="1187" stopIfTrue="1">
      <formula>U86="ok"</formula>
    </cfRule>
    <cfRule type="expression" dxfId="962" priority="1188" stopIfTrue="1">
      <formula>U86=""</formula>
    </cfRule>
  </conditionalFormatting>
  <conditionalFormatting sqref="C88">
    <cfRule type="expression" dxfId="961" priority="1179" stopIfTrue="1">
      <formula>R88="ok"</formula>
    </cfRule>
    <cfRule type="expression" dxfId="960" priority="1180" stopIfTrue="1">
      <formula>R88=""</formula>
    </cfRule>
  </conditionalFormatting>
  <conditionalFormatting sqref="D88:E88">
    <cfRule type="expression" dxfId="959" priority="1175" stopIfTrue="1">
      <formula>S88="ok"</formula>
    </cfRule>
    <cfRule type="expression" dxfId="958" priority="1176" stopIfTrue="1">
      <formula>S88=""</formula>
    </cfRule>
  </conditionalFormatting>
  <conditionalFormatting sqref="G88">
    <cfRule type="expression" dxfId="957" priority="1171" stopIfTrue="1">
      <formula>V88="ok"</formula>
    </cfRule>
    <cfRule type="expression" dxfId="956" priority="1172" stopIfTrue="1">
      <formula>V88=""</formula>
    </cfRule>
  </conditionalFormatting>
  <conditionalFormatting sqref="H88">
    <cfRule type="expression" dxfId="955" priority="1173" stopIfTrue="1">
      <formula>W88="ok"</formula>
    </cfRule>
    <cfRule type="expression" dxfId="954" priority="1174" stopIfTrue="1">
      <formula>W88=""</formula>
    </cfRule>
  </conditionalFormatting>
  <conditionalFormatting sqref="F88">
    <cfRule type="expression" dxfId="953" priority="1177" stopIfTrue="1">
      <formula>U88="ok"</formula>
    </cfRule>
    <cfRule type="expression" dxfId="952" priority="1178" stopIfTrue="1">
      <formula>U88=""</formula>
    </cfRule>
  </conditionalFormatting>
  <conditionalFormatting sqref="I88">
    <cfRule type="expression" dxfId="951" priority="1169" stopIfTrue="1">
      <formula>X88="ok"</formula>
    </cfRule>
    <cfRule type="expression" dxfId="950" priority="1170" stopIfTrue="1">
      <formula>X88=""</formula>
    </cfRule>
  </conditionalFormatting>
  <conditionalFormatting sqref="J89:J94">
    <cfRule type="expression" dxfId="949" priority="1155" stopIfTrue="1">
      <formula>Y89="ok"</formula>
    </cfRule>
    <cfRule type="expression" dxfId="948" priority="1156" stopIfTrue="1">
      <formula>Y89=""</formula>
    </cfRule>
  </conditionalFormatting>
  <conditionalFormatting sqref="C89:C94">
    <cfRule type="expression" dxfId="947" priority="1153" stopIfTrue="1">
      <formula>R89="ok"</formula>
    </cfRule>
    <cfRule type="expression" dxfId="946" priority="1154" stopIfTrue="1">
      <formula>R89=""</formula>
    </cfRule>
  </conditionalFormatting>
  <conditionalFormatting sqref="D89:E94">
    <cfRule type="expression" dxfId="945" priority="1149" stopIfTrue="1">
      <formula>S89="ok"</formula>
    </cfRule>
    <cfRule type="expression" dxfId="944" priority="1150" stopIfTrue="1">
      <formula>S89=""</formula>
    </cfRule>
  </conditionalFormatting>
  <conditionalFormatting sqref="G89:G94">
    <cfRule type="expression" dxfId="943" priority="1145" stopIfTrue="1">
      <formula>V89="ok"</formula>
    </cfRule>
    <cfRule type="expression" dxfId="942" priority="1146" stopIfTrue="1">
      <formula>V89=""</formula>
    </cfRule>
  </conditionalFormatting>
  <conditionalFormatting sqref="H89:H94">
    <cfRule type="expression" dxfId="941" priority="1147" stopIfTrue="1">
      <formula>W89="ok"</formula>
    </cfRule>
    <cfRule type="expression" dxfId="940" priority="1148" stopIfTrue="1">
      <formula>W89=""</formula>
    </cfRule>
  </conditionalFormatting>
  <conditionalFormatting sqref="F89:F94">
    <cfRule type="expression" dxfId="939" priority="1151" stopIfTrue="1">
      <formula>U89="ok"</formula>
    </cfRule>
    <cfRule type="expression" dxfId="938" priority="1152" stopIfTrue="1">
      <formula>U89=""</formula>
    </cfRule>
  </conditionalFormatting>
  <conditionalFormatting sqref="I89:I94">
    <cfRule type="expression" dxfId="937" priority="1143" stopIfTrue="1">
      <formula>X89="ok"</formula>
    </cfRule>
    <cfRule type="expression" dxfId="936" priority="1144" stopIfTrue="1">
      <formula>X89=""</formula>
    </cfRule>
  </conditionalFormatting>
  <conditionalFormatting sqref="M88">
    <cfRule type="expression" dxfId="935" priority="1141" stopIfTrue="1">
      <formula>AB88="ok"</formula>
    </cfRule>
    <cfRule type="expression" dxfId="934" priority="1142" stopIfTrue="1">
      <formula>AB88=""</formula>
    </cfRule>
  </conditionalFormatting>
  <conditionalFormatting sqref="K89:L89">
    <cfRule type="expression" dxfId="933" priority="1139" stopIfTrue="1">
      <formula>#REF!="ok"</formula>
    </cfRule>
    <cfRule type="expression" dxfId="932" priority="1140" stopIfTrue="1">
      <formula>#REF!=""</formula>
    </cfRule>
  </conditionalFormatting>
  <conditionalFormatting sqref="N89:O89">
    <cfRule type="expression" dxfId="931" priority="1135" stopIfTrue="1">
      <formula>AC89="ok"</formula>
    </cfRule>
    <cfRule type="expression" dxfId="930" priority="1136" stopIfTrue="1">
      <formula>AC89=""</formula>
    </cfRule>
  </conditionalFormatting>
  <conditionalFormatting sqref="P89">
    <cfRule type="expression" dxfId="929" priority="1133" stopIfTrue="1">
      <formula>AE89="ok"</formula>
    </cfRule>
    <cfRule type="expression" dxfId="928" priority="1134" stopIfTrue="1">
      <formula>AE89=""</formula>
    </cfRule>
  </conditionalFormatting>
  <conditionalFormatting sqref="M89">
    <cfRule type="expression" dxfId="927" priority="1131" stopIfTrue="1">
      <formula>AB89="ok"</formula>
    </cfRule>
    <cfRule type="expression" dxfId="926" priority="1132" stopIfTrue="1">
      <formula>AB89=""</formula>
    </cfRule>
  </conditionalFormatting>
  <conditionalFormatting sqref="N90:O90">
    <cfRule type="expression" dxfId="925" priority="1129" stopIfTrue="1">
      <formula>AC90="ok"</formula>
    </cfRule>
    <cfRule type="expression" dxfId="924" priority="1130" stopIfTrue="1">
      <formula>AC90=""</formula>
    </cfRule>
  </conditionalFormatting>
  <conditionalFormatting sqref="P90">
    <cfRule type="expression" dxfId="923" priority="1127" stopIfTrue="1">
      <formula>AE90="ok"</formula>
    </cfRule>
    <cfRule type="expression" dxfId="922" priority="1128" stopIfTrue="1">
      <formula>AE90=""</formula>
    </cfRule>
  </conditionalFormatting>
  <conditionalFormatting sqref="M90">
    <cfRule type="expression" dxfId="921" priority="1125" stopIfTrue="1">
      <formula>AB90="ok"</formula>
    </cfRule>
    <cfRule type="expression" dxfId="920" priority="1126" stopIfTrue="1">
      <formula>AB90=""</formula>
    </cfRule>
  </conditionalFormatting>
  <conditionalFormatting sqref="N91:O91">
    <cfRule type="expression" dxfId="919" priority="1123" stopIfTrue="1">
      <formula>AC91="ok"</formula>
    </cfRule>
    <cfRule type="expression" dxfId="918" priority="1124" stopIfTrue="1">
      <formula>AC91=""</formula>
    </cfRule>
  </conditionalFormatting>
  <conditionalFormatting sqref="P91">
    <cfRule type="expression" dxfId="917" priority="1121" stopIfTrue="1">
      <formula>AE91="ok"</formula>
    </cfRule>
    <cfRule type="expression" dxfId="916" priority="1122" stopIfTrue="1">
      <formula>AE91=""</formula>
    </cfRule>
  </conditionalFormatting>
  <conditionalFormatting sqref="M91">
    <cfRule type="expression" dxfId="915" priority="1119" stopIfTrue="1">
      <formula>AB91="ok"</formula>
    </cfRule>
    <cfRule type="expression" dxfId="914" priority="1120" stopIfTrue="1">
      <formula>AB91=""</formula>
    </cfRule>
  </conditionalFormatting>
  <conditionalFormatting sqref="N93:O94">
    <cfRule type="expression" dxfId="913" priority="1117" stopIfTrue="1">
      <formula>AC93="ok"</formula>
    </cfRule>
    <cfRule type="expression" dxfId="912" priority="1118" stopIfTrue="1">
      <formula>AC93=""</formula>
    </cfRule>
  </conditionalFormatting>
  <conditionalFormatting sqref="P93:P94">
    <cfRule type="expression" dxfId="911" priority="1115" stopIfTrue="1">
      <formula>AE93="ok"</formula>
    </cfRule>
    <cfRule type="expression" dxfId="910" priority="1116" stopIfTrue="1">
      <formula>AE93=""</formula>
    </cfRule>
  </conditionalFormatting>
  <conditionalFormatting sqref="M93:M94">
    <cfRule type="expression" dxfId="909" priority="1111" stopIfTrue="1">
      <formula>#REF!="ok"</formula>
    </cfRule>
    <cfRule type="expression" dxfId="908" priority="1112" stopIfTrue="1">
      <formula>#REF!=""</formula>
    </cfRule>
  </conditionalFormatting>
  <conditionalFormatting sqref="K93:L94">
    <cfRule type="expression" dxfId="907" priority="1113" stopIfTrue="1">
      <formula>#REF!="ok"</formula>
    </cfRule>
    <cfRule type="expression" dxfId="906" priority="1114" stopIfTrue="1">
      <formula>#REF!=""</formula>
    </cfRule>
  </conditionalFormatting>
  <conditionalFormatting sqref="B98:B100">
    <cfRule type="cellIs" dxfId="905" priority="1103" stopIfTrue="1" operator="equal">
      <formula>"ok"</formula>
    </cfRule>
    <cfRule type="cellIs" dxfId="904" priority="1104" stopIfTrue="1" operator="equal">
      <formula>"Incomplete"</formula>
    </cfRule>
  </conditionalFormatting>
  <conditionalFormatting sqref="R98:AE100">
    <cfRule type="cellIs" dxfId="903" priority="1101" stopIfTrue="1" operator="equal">
      <formula>"ok"</formula>
    </cfRule>
    <cfRule type="cellIs" dxfId="902" priority="1102" stopIfTrue="1" operator="equal">
      <formula>""</formula>
    </cfRule>
  </conditionalFormatting>
  <conditionalFormatting sqref="B101:B103">
    <cfRule type="cellIs" dxfId="901" priority="1079" stopIfTrue="1" operator="equal">
      <formula>"ok"</formula>
    </cfRule>
    <cfRule type="cellIs" dxfId="900" priority="1080" stopIfTrue="1" operator="equal">
      <formula>"Incomplete"</formula>
    </cfRule>
  </conditionalFormatting>
  <conditionalFormatting sqref="R101:AE103">
    <cfRule type="cellIs" dxfId="899" priority="1077" stopIfTrue="1" operator="equal">
      <formula>"ok"</formula>
    </cfRule>
    <cfRule type="cellIs" dxfId="898" priority="1078" stopIfTrue="1" operator="equal">
      <formula>""</formula>
    </cfRule>
  </conditionalFormatting>
  <conditionalFormatting sqref="B104:B106">
    <cfRule type="cellIs" dxfId="897" priority="1055" stopIfTrue="1" operator="equal">
      <formula>"ok"</formula>
    </cfRule>
    <cfRule type="cellIs" dxfId="896" priority="1056" stopIfTrue="1" operator="equal">
      <formula>"Incomplete"</formula>
    </cfRule>
  </conditionalFormatting>
  <conditionalFormatting sqref="R104:AE106">
    <cfRule type="cellIs" dxfId="895" priority="1053" stopIfTrue="1" operator="equal">
      <formula>"ok"</formula>
    </cfRule>
    <cfRule type="cellIs" dxfId="894" priority="1054" stopIfTrue="1" operator="equal">
      <formula>""</formula>
    </cfRule>
  </conditionalFormatting>
  <conditionalFormatting sqref="B107:B109">
    <cfRule type="cellIs" dxfId="893" priority="1031" stopIfTrue="1" operator="equal">
      <formula>"ok"</formula>
    </cfRule>
    <cfRule type="cellIs" dxfId="892" priority="1032" stopIfTrue="1" operator="equal">
      <formula>"Incomplete"</formula>
    </cfRule>
  </conditionalFormatting>
  <conditionalFormatting sqref="R107:AE109">
    <cfRule type="cellIs" dxfId="891" priority="1029" stopIfTrue="1" operator="equal">
      <formula>"ok"</formula>
    </cfRule>
    <cfRule type="cellIs" dxfId="890" priority="1030" stopIfTrue="1" operator="equal">
      <formula>""</formula>
    </cfRule>
  </conditionalFormatting>
  <conditionalFormatting sqref="D95:E95">
    <cfRule type="expression" dxfId="889" priority="1013" stopIfTrue="1">
      <formula>#REF!="ok"</formula>
    </cfRule>
    <cfRule type="expression" dxfId="888" priority="1014" stopIfTrue="1">
      <formula>#REF!=""</formula>
    </cfRule>
  </conditionalFormatting>
  <conditionalFormatting sqref="F96">
    <cfRule type="expression" dxfId="887" priority="1011" stopIfTrue="1">
      <formula>U96="ok"</formula>
    </cfRule>
    <cfRule type="expression" dxfId="886" priority="1012" stopIfTrue="1">
      <formula>U96=""</formula>
    </cfRule>
  </conditionalFormatting>
  <conditionalFormatting sqref="D96:E96">
    <cfRule type="expression" dxfId="885" priority="1009" stopIfTrue="1">
      <formula>#REF!="ok"</formula>
    </cfRule>
    <cfRule type="expression" dxfId="884" priority="1010" stopIfTrue="1">
      <formula>#REF!=""</formula>
    </cfRule>
  </conditionalFormatting>
  <conditionalFormatting sqref="I95:L96">
    <cfRule type="expression" dxfId="883" priority="1007" stopIfTrue="1">
      <formula>#REF!="ok"</formula>
    </cfRule>
    <cfRule type="expression" dxfId="882" priority="1008" stopIfTrue="1">
      <formula>#REF!=""</formula>
    </cfRule>
  </conditionalFormatting>
  <conditionalFormatting sqref="B110:B111">
    <cfRule type="cellIs" dxfId="881" priority="999" stopIfTrue="1" operator="equal">
      <formula>"ok"</formula>
    </cfRule>
    <cfRule type="cellIs" dxfId="880" priority="1000" stopIfTrue="1" operator="equal">
      <formula>"Incomplete"</formula>
    </cfRule>
  </conditionalFormatting>
  <conditionalFormatting sqref="R110:AE111">
    <cfRule type="cellIs" dxfId="879" priority="997" stopIfTrue="1" operator="equal">
      <formula>"ok"</formula>
    </cfRule>
    <cfRule type="cellIs" dxfId="878" priority="998" stopIfTrue="1" operator="equal">
      <formula>""</formula>
    </cfRule>
  </conditionalFormatting>
  <conditionalFormatting sqref="B112:B113">
    <cfRule type="cellIs" dxfId="877" priority="975" stopIfTrue="1" operator="equal">
      <formula>"ok"</formula>
    </cfRule>
    <cfRule type="cellIs" dxfId="876" priority="976" stopIfTrue="1" operator="equal">
      <formula>"Incomplete"</formula>
    </cfRule>
  </conditionalFormatting>
  <conditionalFormatting sqref="R112:AE113">
    <cfRule type="cellIs" dxfId="875" priority="973" stopIfTrue="1" operator="equal">
      <formula>"ok"</formula>
    </cfRule>
    <cfRule type="cellIs" dxfId="874" priority="974" stopIfTrue="1" operator="equal">
      <formula>""</formula>
    </cfRule>
  </conditionalFormatting>
  <conditionalFormatting sqref="B114 B118:B119">
    <cfRule type="cellIs" dxfId="873" priority="951" stopIfTrue="1" operator="equal">
      <formula>"ok"</formula>
    </cfRule>
    <cfRule type="cellIs" dxfId="872" priority="952" stopIfTrue="1" operator="equal">
      <formula>"Incomplete"</formula>
    </cfRule>
  </conditionalFormatting>
  <conditionalFormatting sqref="R114:AE114 R118:AE119">
    <cfRule type="cellIs" dxfId="871" priority="949" stopIfTrue="1" operator="equal">
      <formula>"ok"</formula>
    </cfRule>
    <cfRule type="cellIs" dxfId="870" priority="950" stopIfTrue="1" operator="equal">
      <formula>""</formula>
    </cfRule>
  </conditionalFormatting>
  <conditionalFormatting sqref="M120:O121 C127:H127 G120:G121 M127:O127 G123:G126 C132:G132 M129:O134 N128:O128 C128:C131 G128:H131 C133:C134 G133:G134">
    <cfRule type="expression" dxfId="869" priority="933" stopIfTrue="1">
      <formula>R120="ok"</formula>
    </cfRule>
    <cfRule type="expression" dxfId="868" priority="934" stopIfTrue="1">
      <formula>R120=""</formula>
    </cfRule>
  </conditionalFormatting>
  <conditionalFormatting sqref="P120:P121 I127:L127 I122:J122 P127:P134 I132 I128:J131">
    <cfRule type="expression" dxfId="867" priority="931" stopIfTrue="1">
      <formula>X120="ok"</formula>
    </cfRule>
    <cfRule type="expression" dxfId="866" priority="932" stopIfTrue="1">
      <formula>X120=""</formula>
    </cfRule>
  </conditionalFormatting>
  <conditionalFormatting sqref="B120:B121">
    <cfRule type="cellIs" dxfId="865" priority="929" stopIfTrue="1" operator="equal">
      <formula>"ok"</formula>
    </cfRule>
    <cfRule type="cellIs" dxfId="864" priority="930" stopIfTrue="1" operator="equal">
      <formula>"Incomplete"</formula>
    </cfRule>
  </conditionalFormatting>
  <conditionalFormatting sqref="R120:AE121">
    <cfRule type="cellIs" dxfId="863" priority="927" stopIfTrue="1" operator="equal">
      <formula>"ok"</formula>
    </cfRule>
    <cfRule type="cellIs" dxfId="862" priority="928" stopIfTrue="1" operator="equal">
      <formula>""</formula>
    </cfRule>
  </conditionalFormatting>
  <conditionalFormatting sqref="B122:B124">
    <cfRule type="cellIs" dxfId="861" priority="925" stopIfTrue="1" operator="equal">
      <formula>"ok"</formula>
    </cfRule>
    <cfRule type="cellIs" dxfId="860" priority="926" stopIfTrue="1" operator="equal">
      <formula>"Incomplete"</formula>
    </cfRule>
  </conditionalFormatting>
  <conditionalFormatting sqref="R122:AE124">
    <cfRule type="cellIs" dxfId="859" priority="923" stopIfTrue="1" operator="equal">
      <formula>"ok"</formula>
    </cfRule>
    <cfRule type="cellIs" dxfId="858" priority="924" stopIfTrue="1" operator="equal">
      <formula>""</formula>
    </cfRule>
  </conditionalFormatting>
  <conditionalFormatting sqref="B125:B126">
    <cfRule type="cellIs" dxfId="857" priority="921" stopIfTrue="1" operator="equal">
      <formula>"ok"</formula>
    </cfRule>
    <cfRule type="cellIs" dxfId="856" priority="922" stopIfTrue="1" operator="equal">
      <formula>"Incomplete"</formula>
    </cfRule>
  </conditionalFormatting>
  <conditionalFormatting sqref="R125:AE126">
    <cfRule type="cellIs" dxfId="855" priority="919" stopIfTrue="1" operator="equal">
      <formula>"ok"</formula>
    </cfRule>
    <cfRule type="cellIs" dxfId="854" priority="920" stopIfTrue="1" operator="equal">
      <formula>""</formula>
    </cfRule>
  </conditionalFormatting>
  <conditionalFormatting sqref="B127:B128">
    <cfRule type="cellIs" dxfId="853" priority="917" stopIfTrue="1" operator="equal">
      <formula>"ok"</formula>
    </cfRule>
    <cfRule type="cellIs" dxfId="852" priority="918" stopIfTrue="1" operator="equal">
      <formula>"Incomplete"</formula>
    </cfRule>
  </conditionalFormatting>
  <conditionalFormatting sqref="R127:AE128">
    <cfRule type="cellIs" dxfId="851" priority="915" stopIfTrue="1" operator="equal">
      <formula>"ok"</formula>
    </cfRule>
    <cfRule type="cellIs" dxfId="850" priority="916" stopIfTrue="1" operator="equal">
      <formula>""</formula>
    </cfRule>
  </conditionalFormatting>
  <conditionalFormatting sqref="B129:B131">
    <cfRule type="cellIs" dxfId="849" priority="913" stopIfTrue="1" operator="equal">
      <formula>"ok"</formula>
    </cfRule>
    <cfRule type="cellIs" dxfId="848" priority="914" stopIfTrue="1" operator="equal">
      <formula>"Incomplete"</formula>
    </cfRule>
  </conditionalFormatting>
  <conditionalFormatting sqref="R129:AE131">
    <cfRule type="cellIs" dxfId="847" priority="911" stopIfTrue="1" operator="equal">
      <formula>"ok"</formula>
    </cfRule>
    <cfRule type="cellIs" dxfId="846" priority="912" stopIfTrue="1" operator="equal">
      <formula>""</formula>
    </cfRule>
  </conditionalFormatting>
  <conditionalFormatting sqref="B132:B134">
    <cfRule type="cellIs" dxfId="845" priority="909" stopIfTrue="1" operator="equal">
      <formula>"ok"</formula>
    </cfRule>
    <cfRule type="cellIs" dxfId="844" priority="910" stopIfTrue="1" operator="equal">
      <formula>"Incomplete"</formula>
    </cfRule>
  </conditionalFormatting>
  <conditionalFormatting sqref="R132:AE134">
    <cfRule type="cellIs" dxfId="843" priority="907" stopIfTrue="1" operator="equal">
      <formula>"ok"</formula>
    </cfRule>
    <cfRule type="cellIs" dxfId="842" priority="908" stopIfTrue="1" operator="equal">
      <formula>""</formula>
    </cfRule>
  </conditionalFormatting>
  <conditionalFormatting sqref="M135:O138 C138:H138 C135:C137 G135:G137">
    <cfRule type="expression" dxfId="841" priority="905" stopIfTrue="1">
      <formula>R135="ok"</formula>
    </cfRule>
    <cfRule type="expression" dxfId="840" priority="906" stopIfTrue="1">
      <formula>R135=""</formula>
    </cfRule>
  </conditionalFormatting>
  <conditionalFormatting sqref="P135:P138">
    <cfRule type="expression" dxfId="839" priority="903" stopIfTrue="1">
      <formula>AE135="ok"</formula>
    </cfRule>
    <cfRule type="expression" dxfId="838" priority="904" stopIfTrue="1">
      <formula>AE135=""</formula>
    </cfRule>
  </conditionalFormatting>
  <conditionalFormatting sqref="B135">
    <cfRule type="cellIs" dxfId="837" priority="901" stopIfTrue="1" operator="equal">
      <formula>"ok"</formula>
    </cfRule>
    <cfRule type="cellIs" dxfId="836" priority="902" stopIfTrue="1" operator="equal">
      <formula>"Incomplete"</formula>
    </cfRule>
  </conditionalFormatting>
  <conditionalFormatting sqref="R135:AE135">
    <cfRule type="cellIs" dxfId="835" priority="899" stopIfTrue="1" operator="equal">
      <formula>"ok"</formula>
    </cfRule>
    <cfRule type="cellIs" dxfId="834" priority="900" stopIfTrue="1" operator="equal">
      <formula>""</formula>
    </cfRule>
  </conditionalFormatting>
  <conditionalFormatting sqref="B136:B138">
    <cfRule type="cellIs" dxfId="833" priority="897" stopIfTrue="1" operator="equal">
      <formula>"ok"</formula>
    </cfRule>
    <cfRule type="cellIs" dxfId="832" priority="898" stopIfTrue="1" operator="equal">
      <formula>"Incomplete"</formula>
    </cfRule>
  </conditionalFormatting>
  <conditionalFormatting sqref="R136:AE138">
    <cfRule type="cellIs" dxfId="831" priority="895" stopIfTrue="1" operator="equal">
      <formula>"ok"</formula>
    </cfRule>
    <cfRule type="cellIs" dxfId="830" priority="896" stopIfTrue="1" operator="equal">
      <formula>""</formula>
    </cfRule>
  </conditionalFormatting>
  <conditionalFormatting sqref="F139:G139 G140:H141 M139:O142 F144:H145 C139:C146">
    <cfRule type="expression" dxfId="829" priority="893" stopIfTrue="1">
      <formula>R139="ok"</formula>
    </cfRule>
    <cfRule type="expression" dxfId="828" priority="894" stopIfTrue="1">
      <formula>R139=""</formula>
    </cfRule>
  </conditionalFormatting>
  <conditionalFormatting sqref="P139:P142 I140:L142 I143 J146:L146 I149:L151 J152:L152">
    <cfRule type="expression" dxfId="827" priority="891" stopIfTrue="1">
      <formula>X139="ok"</formula>
    </cfRule>
    <cfRule type="expression" dxfId="826" priority="892" stopIfTrue="1">
      <formula>X139=""</formula>
    </cfRule>
  </conditionalFormatting>
  <conditionalFormatting sqref="B139:B140">
    <cfRule type="cellIs" dxfId="825" priority="889" stopIfTrue="1" operator="equal">
      <formula>"ok"</formula>
    </cfRule>
    <cfRule type="cellIs" dxfId="824" priority="890" stopIfTrue="1" operator="equal">
      <formula>"Incomplete"</formula>
    </cfRule>
  </conditionalFormatting>
  <conditionalFormatting sqref="R139:AE140">
    <cfRule type="cellIs" dxfId="823" priority="887" stopIfTrue="1" operator="equal">
      <formula>"ok"</formula>
    </cfRule>
    <cfRule type="cellIs" dxfId="822" priority="888" stopIfTrue="1" operator="equal">
      <formula>""</formula>
    </cfRule>
  </conditionalFormatting>
  <conditionalFormatting sqref="B141:B143">
    <cfRule type="cellIs" dxfId="821" priority="885" stopIfTrue="1" operator="equal">
      <formula>"ok"</formula>
    </cfRule>
    <cfRule type="cellIs" dxfId="820" priority="886" stopIfTrue="1" operator="equal">
      <formula>"Incomplete"</formula>
    </cfRule>
  </conditionalFormatting>
  <conditionalFormatting sqref="R141:AE143">
    <cfRule type="cellIs" dxfId="819" priority="883" stopIfTrue="1" operator="equal">
      <formula>"ok"</formula>
    </cfRule>
    <cfRule type="cellIs" dxfId="818" priority="884" stopIfTrue="1" operator="equal">
      <formula>""</formula>
    </cfRule>
  </conditionalFormatting>
  <conditionalFormatting sqref="B144:B146">
    <cfRule type="cellIs" dxfId="817" priority="881" stopIfTrue="1" operator="equal">
      <formula>"ok"</formula>
    </cfRule>
    <cfRule type="cellIs" dxfId="816" priority="882" stopIfTrue="1" operator="equal">
      <formula>"Incomplete"</formula>
    </cfRule>
  </conditionalFormatting>
  <conditionalFormatting sqref="R144:AE146">
    <cfRule type="cellIs" dxfId="815" priority="879" stopIfTrue="1" operator="equal">
      <formula>"ok"</formula>
    </cfRule>
    <cfRule type="cellIs" dxfId="814" priority="880" stopIfTrue="1" operator="equal">
      <formula>""</formula>
    </cfRule>
  </conditionalFormatting>
  <conditionalFormatting sqref="B147:B149">
    <cfRule type="cellIs" dxfId="813" priority="873" stopIfTrue="1" operator="equal">
      <formula>"ok"</formula>
    </cfRule>
    <cfRule type="cellIs" dxfId="812" priority="874" stopIfTrue="1" operator="equal">
      <formula>"Incomplete"</formula>
    </cfRule>
  </conditionalFormatting>
  <conditionalFormatting sqref="R147:AE149">
    <cfRule type="cellIs" dxfId="811" priority="871" stopIfTrue="1" operator="equal">
      <formula>"ok"</formula>
    </cfRule>
    <cfRule type="cellIs" dxfId="810" priority="872" stopIfTrue="1" operator="equal">
      <formula>""</formula>
    </cfRule>
  </conditionalFormatting>
  <conditionalFormatting sqref="B150:B152">
    <cfRule type="cellIs" dxfId="809" priority="869" stopIfTrue="1" operator="equal">
      <formula>"ok"</formula>
    </cfRule>
    <cfRule type="cellIs" dxfId="808" priority="870" stopIfTrue="1" operator="equal">
      <formula>"Incomplete"</formula>
    </cfRule>
  </conditionalFormatting>
  <conditionalFormatting sqref="R150:AE152">
    <cfRule type="cellIs" dxfId="807" priority="867" stopIfTrue="1" operator="equal">
      <formula>"ok"</formula>
    </cfRule>
    <cfRule type="cellIs" dxfId="806" priority="868" stopIfTrue="1" operator="equal">
      <formula>""</formula>
    </cfRule>
  </conditionalFormatting>
  <conditionalFormatting sqref="I68:I69">
    <cfRule type="expression" dxfId="805" priority="865" stopIfTrue="1">
      <formula>X68="ok"</formula>
    </cfRule>
    <cfRule type="expression" dxfId="804" priority="866" stopIfTrue="1">
      <formula>X68=""</formula>
    </cfRule>
  </conditionalFormatting>
  <conditionalFormatting sqref="D106:E106 G106:H106">
    <cfRule type="expression" dxfId="803" priority="863" stopIfTrue="1">
      <formula>S106="ok"</formula>
    </cfRule>
    <cfRule type="expression" dxfId="802" priority="864" stopIfTrue="1">
      <formula>S106=""</formula>
    </cfRule>
  </conditionalFormatting>
  <conditionalFormatting sqref="I106:J106">
    <cfRule type="expression" dxfId="801" priority="861" stopIfTrue="1">
      <formula>X106="ok"</formula>
    </cfRule>
    <cfRule type="expression" dxfId="800" priority="862" stopIfTrue="1">
      <formula>X106=""</formula>
    </cfRule>
  </conditionalFormatting>
  <conditionalFormatting sqref="I107:L110">
    <cfRule type="expression" dxfId="799" priority="859" stopIfTrue="1">
      <formula>#REF!="ok"</formula>
    </cfRule>
    <cfRule type="expression" dxfId="798" priority="860" stopIfTrue="1">
      <formula>#REF!=""</formula>
    </cfRule>
  </conditionalFormatting>
  <conditionalFormatting sqref="I118:L121">
    <cfRule type="expression" dxfId="797" priority="857" stopIfTrue="1">
      <formula>#REF!="ok"</formula>
    </cfRule>
    <cfRule type="expression" dxfId="796" priority="858" stopIfTrue="1">
      <formula>#REF!=""</formula>
    </cfRule>
  </conditionalFormatting>
  <conditionalFormatting sqref="D119:D121">
    <cfRule type="expression" dxfId="795" priority="855" stopIfTrue="1">
      <formula>S119="ok"</formula>
    </cfRule>
    <cfRule type="expression" dxfId="794" priority="856" stopIfTrue="1">
      <formula>S119=""</formula>
    </cfRule>
  </conditionalFormatting>
  <conditionalFormatting sqref="E119:E121">
    <cfRule type="expression" dxfId="793" priority="853" stopIfTrue="1">
      <formula>T119="ok"</formula>
    </cfRule>
    <cfRule type="expression" dxfId="792" priority="854" stopIfTrue="1">
      <formula>T119=""</formula>
    </cfRule>
  </conditionalFormatting>
  <conditionalFormatting sqref="F119:F121">
    <cfRule type="expression" dxfId="791" priority="851" stopIfTrue="1">
      <formula>U119="ok"</formula>
    </cfRule>
    <cfRule type="expression" dxfId="790" priority="852" stopIfTrue="1">
      <formula>U119=""</formula>
    </cfRule>
  </conditionalFormatting>
  <conditionalFormatting sqref="H119:H121">
    <cfRule type="expression" dxfId="789" priority="849" stopIfTrue="1">
      <formula>W119="ok"</formula>
    </cfRule>
    <cfRule type="expression" dxfId="788" priority="850" stopIfTrue="1">
      <formula>W119=""</formula>
    </cfRule>
  </conditionalFormatting>
  <conditionalFormatting sqref="I123:I126">
    <cfRule type="expression" dxfId="787" priority="847" stopIfTrue="1">
      <formula>X123="ok"</formula>
    </cfRule>
    <cfRule type="expression" dxfId="786" priority="848" stopIfTrue="1">
      <formula>X123=""</formula>
    </cfRule>
  </conditionalFormatting>
  <conditionalFormatting sqref="J123:J126">
    <cfRule type="expression" dxfId="785" priority="845" stopIfTrue="1">
      <formula>Y123="ok"</formula>
    </cfRule>
    <cfRule type="expression" dxfId="784" priority="846" stopIfTrue="1">
      <formula>Y123=""</formula>
    </cfRule>
  </conditionalFormatting>
  <conditionalFormatting sqref="D128:F128">
    <cfRule type="expression" dxfId="783" priority="843" stopIfTrue="1">
      <formula>#REF!="ok"</formula>
    </cfRule>
    <cfRule type="expression" dxfId="782" priority="844" stopIfTrue="1">
      <formula>#REF!=""</formula>
    </cfRule>
  </conditionalFormatting>
  <conditionalFormatting sqref="M128">
    <cfRule type="expression" dxfId="781" priority="839" stopIfTrue="1">
      <formula>#REF!="ok"</formula>
    </cfRule>
    <cfRule type="expression" dxfId="780" priority="840" stopIfTrue="1">
      <formula>#REF!=""</formula>
    </cfRule>
  </conditionalFormatting>
  <conditionalFormatting sqref="K128:L128">
    <cfRule type="expression" dxfId="779" priority="841" stopIfTrue="1">
      <formula>#REF!="ok"</formula>
    </cfRule>
    <cfRule type="expression" dxfId="778" priority="842" stopIfTrue="1">
      <formula>#REF!=""</formula>
    </cfRule>
  </conditionalFormatting>
  <conditionalFormatting sqref="D129:D131">
    <cfRule type="expression" dxfId="777" priority="837" stopIfTrue="1">
      <formula>#REF!="ok"</formula>
    </cfRule>
    <cfRule type="expression" dxfId="776" priority="838" stopIfTrue="1">
      <formula>#REF!=""</formula>
    </cfRule>
  </conditionalFormatting>
  <conditionalFormatting sqref="E129:E131">
    <cfRule type="expression" dxfId="775" priority="835" stopIfTrue="1">
      <formula>#REF!="ok"</formula>
    </cfRule>
    <cfRule type="expression" dxfId="774" priority="836" stopIfTrue="1">
      <formula>#REF!=""</formula>
    </cfRule>
  </conditionalFormatting>
  <conditionalFormatting sqref="F129:F131">
    <cfRule type="expression" dxfId="773" priority="833" stopIfTrue="1">
      <formula>#REF!="ok"</formula>
    </cfRule>
    <cfRule type="expression" dxfId="772" priority="834" stopIfTrue="1">
      <formula>#REF!=""</formula>
    </cfRule>
  </conditionalFormatting>
  <conditionalFormatting sqref="K129:L129">
    <cfRule type="expression" dxfId="771" priority="831" stopIfTrue="1">
      <formula>#REF!="ok"</formula>
    </cfRule>
    <cfRule type="expression" dxfId="770" priority="832" stopIfTrue="1">
      <formula>#REF!=""</formula>
    </cfRule>
  </conditionalFormatting>
  <conditionalFormatting sqref="K130:L130">
    <cfRule type="expression" dxfId="769" priority="829" stopIfTrue="1">
      <formula>#REF!="ok"</formula>
    </cfRule>
    <cfRule type="expression" dxfId="768" priority="830" stopIfTrue="1">
      <formula>#REF!=""</formula>
    </cfRule>
  </conditionalFormatting>
  <conditionalFormatting sqref="K131:L131">
    <cfRule type="expression" dxfId="767" priority="827" stopIfTrue="1">
      <formula>#REF!="ok"</formula>
    </cfRule>
    <cfRule type="expression" dxfId="766" priority="828" stopIfTrue="1">
      <formula>#REF!=""</formula>
    </cfRule>
  </conditionalFormatting>
  <conditionalFormatting sqref="B14:B15">
    <cfRule type="cellIs" dxfId="765" priority="817" stopIfTrue="1" operator="equal">
      <formula>"ok"</formula>
    </cfRule>
    <cfRule type="cellIs" dxfId="764" priority="818" stopIfTrue="1" operator="equal">
      <formula>"Incomplete"</formula>
    </cfRule>
  </conditionalFormatting>
  <conditionalFormatting sqref="M14:N15">
    <cfRule type="expression" dxfId="763" priority="819" stopIfTrue="1">
      <formula>AB14="ok"</formula>
    </cfRule>
    <cfRule type="expression" dxfId="762" priority="820" stopIfTrue="1">
      <formula>AB14=""</formula>
    </cfRule>
  </conditionalFormatting>
  <conditionalFormatting sqref="R14:AE15">
    <cfRule type="cellIs" dxfId="761" priority="815" stopIfTrue="1" operator="equal">
      <formula>"ok"</formula>
    </cfRule>
    <cfRule type="cellIs" dxfId="760" priority="816" stopIfTrue="1" operator="equal">
      <formula>""</formula>
    </cfRule>
  </conditionalFormatting>
  <conditionalFormatting sqref="I14:I15">
    <cfRule type="expression" dxfId="759" priority="813" stopIfTrue="1">
      <formula>X14="ok"</formula>
    </cfRule>
    <cfRule type="expression" dxfId="758" priority="814" stopIfTrue="1">
      <formula>X14=""</formula>
    </cfRule>
  </conditionalFormatting>
  <conditionalFormatting sqref="O14:O15">
    <cfRule type="expression" dxfId="757" priority="821" stopIfTrue="1">
      <formula>AD14="ok"</formula>
    </cfRule>
    <cfRule type="expression" dxfId="756" priority="822" stopIfTrue="1">
      <formula>AD14=""</formula>
    </cfRule>
  </conditionalFormatting>
  <conditionalFormatting sqref="C14:C15">
    <cfRule type="expression" dxfId="755" priority="823" stopIfTrue="1">
      <formula>R14="ok"</formula>
    </cfRule>
    <cfRule type="expression" dxfId="754" priority="824" stopIfTrue="1">
      <formula>R14=""</formula>
    </cfRule>
  </conditionalFormatting>
  <conditionalFormatting sqref="G14">
    <cfRule type="expression" dxfId="753" priority="809" stopIfTrue="1">
      <formula>V14="ok"</formula>
    </cfRule>
    <cfRule type="expression" dxfId="752" priority="810" stopIfTrue="1">
      <formula>V14=""</formula>
    </cfRule>
  </conditionalFormatting>
  <conditionalFormatting sqref="F14">
    <cfRule type="expression" dxfId="751" priority="825" stopIfTrue="1">
      <formula>U14="ok"</formula>
    </cfRule>
    <cfRule type="expression" dxfId="750" priority="826" stopIfTrue="1">
      <formula>U14=""</formula>
    </cfRule>
  </conditionalFormatting>
  <conditionalFormatting sqref="P14:P15">
    <cfRule type="expression" dxfId="749" priority="807" stopIfTrue="1">
      <formula>AE14="ok"</formula>
    </cfRule>
    <cfRule type="expression" dxfId="748" priority="808" stopIfTrue="1">
      <formula>AE14=""</formula>
    </cfRule>
  </conditionalFormatting>
  <conditionalFormatting sqref="G15">
    <cfRule type="expression" dxfId="747" priority="799" stopIfTrue="1">
      <formula>V15="ok"</formula>
    </cfRule>
    <cfRule type="expression" dxfId="746" priority="800" stopIfTrue="1">
      <formula>V15=""</formula>
    </cfRule>
  </conditionalFormatting>
  <conditionalFormatting sqref="F15">
    <cfRule type="expression" dxfId="745" priority="805" stopIfTrue="1">
      <formula>U15="ok"</formula>
    </cfRule>
    <cfRule type="expression" dxfId="744" priority="806" stopIfTrue="1">
      <formula>U15=""</formula>
    </cfRule>
  </conditionalFormatting>
  <conditionalFormatting sqref="J14:J15">
    <cfRule type="expression" dxfId="743" priority="797" stopIfTrue="1">
      <formula>Y14="ok"</formula>
    </cfRule>
    <cfRule type="expression" dxfId="742" priority="798" stopIfTrue="1">
      <formula>Y14=""</formula>
    </cfRule>
  </conditionalFormatting>
  <conditionalFormatting sqref="D14:E14">
    <cfRule type="expression" dxfId="741" priority="795" stopIfTrue="1">
      <formula>#REF!="ok"</formula>
    </cfRule>
    <cfRule type="expression" dxfId="740" priority="796" stopIfTrue="1">
      <formula>#REF!=""</formula>
    </cfRule>
  </conditionalFormatting>
  <conditionalFormatting sqref="D15:E15">
    <cfRule type="expression" dxfId="739" priority="793" stopIfTrue="1">
      <formula>#REF!="ok"</formula>
    </cfRule>
    <cfRule type="expression" dxfId="738" priority="794" stopIfTrue="1">
      <formula>#REF!=""</formula>
    </cfRule>
  </conditionalFormatting>
  <conditionalFormatting sqref="H14:H15">
    <cfRule type="expression" dxfId="737" priority="791" stopIfTrue="1">
      <formula>W14="ok"</formula>
    </cfRule>
    <cfRule type="expression" dxfId="736" priority="792" stopIfTrue="1">
      <formula>W14=""</formula>
    </cfRule>
  </conditionalFormatting>
  <conditionalFormatting sqref="K14:L15">
    <cfRule type="expression" dxfId="735" priority="789" stopIfTrue="1">
      <formula>#REF!="ok"</formula>
    </cfRule>
    <cfRule type="expression" dxfId="734" priority="790" stopIfTrue="1">
      <formula>#REF!=""</formula>
    </cfRule>
  </conditionalFormatting>
  <conditionalFormatting sqref="G116 C116:C117 M115:O116 C115:H115">
    <cfRule type="expression" dxfId="733" priority="787" stopIfTrue="1">
      <formula>R115="ok"</formula>
    </cfRule>
    <cfRule type="expression" dxfId="732" priority="788" stopIfTrue="1">
      <formula>R115=""</formula>
    </cfRule>
  </conditionalFormatting>
  <conditionalFormatting sqref="P115:P116">
    <cfRule type="expression" dxfId="731" priority="785" stopIfTrue="1">
      <formula>AE115="ok"</formula>
    </cfRule>
    <cfRule type="expression" dxfId="730" priority="786" stopIfTrue="1">
      <formula>AE115=""</formula>
    </cfRule>
  </conditionalFormatting>
  <conditionalFormatting sqref="B115:B116">
    <cfRule type="cellIs" dxfId="729" priority="783" stopIfTrue="1" operator="equal">
      <formula>"ok"</formula>
    </cfRule>
    <cfRule type="cellIs" dxfId="728" priority="784" stopIfTrue="1" operator="equal">
      <formula>"Incomplete"</formula>
    </cfRule>
  </conditionalFormatting>
  <conditionalFormatting sqref="R115:AE116">
    <cfRule type="cellIs" dxfId="727" priority="781" stopIfTrue="1" operator="equal">
      <formula>"ok"</formula>
    </cfRule>
    <cfRule type="cellIs" dxfId="726" priority="782" stopIfTrue="1" operator="equal">
      <formula>""</formula>
    </cfRule>
  </conditionalFormatting>
  <conditionalFormatting sqref="M117:O117 G117">
    <cfRule type="expression" dxfId="725" priority="779" stopIfTrue="1">
      <formula>V117="ok"</formula>
    </cfRule>
    <cfRule type="expression" dxfId="724" priority="780" stopIfTrue="1">
      <formula>V117=""</formula>
    </cfRule>
  </conditionalFormatting>
  <conditionalFormatting sqref="P117">
    <cfRule type="expression" dxfId="723" priority="777" stopIfTrue="1">
      <formula>AE117="ok"</formula>
    </cfRule>
    <cfRule type="expression" dxfId="722" priority="778" stopIfTrue="1">
      <formula>AE117=""</formula>
    </cfRule>
  </conditionalFormatting>
  <conditionalFormatting sqref="B117">
    <cfRule type="cellIs" dxfId="721" priority="775" stopIfTrue="1" operator="equal">
      <formula>"ok"</formula>
    </cfRule>
    <cfRule type="cellIs" dxfId="720" priority="776" stopIfTrue="1" operator="equal">
      <formula>"Incomplete"</formula>
    </cfRule>
  </conditionalFormatting>
  <conditionalFormatting sqref="R117:AE117">
    <cfRule type="cellIs" dxfId="719" priority="773" stopIfTrue="1" operator="equal">
      <formula>"ok"</formula>
    </cfRule>
    <cfRule type="cellIs" dxfId="718" priority="774" stopIfTrue="1" operator="equal">
      <formula>""</formula>
    </cfRule>
  </conditionalFormatting>
  <conditionalFormatting sqref="F116:F117">
    <cfRule type="expression" dxfId="717" priority="765" stopIfTrue="1">
      <formula>U116="ok"</formula>
    </cfRule>
    <cfRule type="expression" dxfId="716" priority="766" stopIfTrue="1">
      <formula>U116=""</formula>
    </cfRule>
  </conditionalFormatting>
  <conditionalFormatting sqref="H116:H117">
    <cfRule type="expression" dxfId="715" priority="763" stopIfTrue="1">
      <formula>W116="ok"</formula>
    </cfRule>
    <cfRule type="expression" dxfId="714" priority="764" stopIfTrue="1">
      <formula>W116=""</formula>
    </cfRule>
  </conditionalFormatting>
  <conditionalFormatting sqref="D116:D117">
    <cfRule type="expression" dxfId="713" priority="761" stopIfTrue="1">
      <formula>S116="ok"</formula>
    </cfRule>
    <cfRule type="expression" dxfId="712" priority="762" stopIfTrue="1">
      <formula>S116=""</formula>
    </cfRule>
  </conditionalFormatting>
  <conditionalFormatting sqref="E116:E117">
    <cfRule type="expression" dxfId="711" priority="759" stopIfTrue="1">
      <formula>T116="ok"</formula>
    </cfRule>
    <cfRule type="expression" dxfId="710" priority="760" stopIfTrue="1">
      <formula>T116=""</formula>
    </cfRule>
  </conditionalFormatting>
  <conditionalFormatting sqref="I115:L115">
    <cfRule type="expression" dxfId="709" priority="757" stopIfTrue="1">
      <formula>#REF!="ok"</formula>
    </cfRule>
    <cfRule type="expression" dxfId="708" priority="758" stopIfTrue="1">
      <formula>#REF!=""</formula>
    </cfRule>
  </conditionalFormatting>
  <conditionalFormatting sqref="I116:L116">
    <cfRule type="expression" dxfId="707" priority="755" stopIfTrue="1">
      <formula>#REF!="ok"</formula>
    </cfRule>
    <cfRule type="expression" dxfId="706" priority="756" stopIfTrue="1">
      <formula>#REF!=""</formula>
    </cfRule>
  </conditionalFormatting>
  <conditionalFormatting sqref="I117:L117">
    <cfRule type="expression" dxfId="705" priority="753" stopIfTrue="1">
      <formula>#REF!="ok"</formula>
    </cfRule>
    <cfRule type="expression" dxfId="704" priority="754" stopIfTrue="1">
      <formula>#REF!=""</formula>
    </cfRule>
  </conditionalFormatting>
  <conditionalFormatting sqref="D133:D137">
    <cfRule type="expression" dxfId="703" priority="751" stopIfTrue="1">
      <formula>S133="ok"</formula>
    </cfRule>
    <cfRule type="expression" dxfId="702" priority="752" stopIfTrue="1">
      <formula>S133=""</formula>
    </cfRule>
  </conditionalFormatting>
  <conditionalFormatting sqref="E133:E137">
    <cfRule type="expression" dxfId="701" priority="749" stopIfTrue="1">
      <formula>T133="ok"</formula>
    </cfRule>
    <cfRule type="expression" dxfId="700" priority="750" stopIfTrue="1">
      <formula>T133=""</formula>
    </cfRule>
  </conditionalFormatting>
  <conditionalFormatting sqref="F133:F137">
    <cfRule type="expression" dxfId="699" priority="747" stopIfTrue="1">
      <formula>U133="ok"</formula>
    </cfRule>
    <cfRule type="expression" dxfId="698" priority="748" stopIfTrue="1">
      <formula>U133=""</formula>
    </cfRule>
  </conditionalFormatting>
  <conditionalFormatting sqref="H132:H137">
    <cfRule type="expression" dxfId="697" priority="745" stopIfTrue="1">
      <formula>W132="ok"</formula>
    </cfRule>
    <cfRule type="expression" dxfId="696" priority="746" stopIfTrue="1">
      <formula>W132=""</formula>
    </cfRule>
  </conditionalFormatting>
  <conditionalFormatting sqref="I133:I137">
    <cfRule type="expression" dxfId="695" priority="743" stopIfTrue="1">
      <formula>X133="ok"</formula>
    </cfRule>
    <cfRule type="expression" dxfId="694" priority="744" stopIfTrue="1">
      <formula>X133=""</formula>
    </cfRule>
  </conditionalFormatting>
  <conditionalFormatting sqref="J132:J137">
    <cfRule type="expression" dxfId="693" priority="741" stopIfTrue="1">
      <formula>Y132="ok"</formula>
    </cfRule>
    <cfRule type="expression" dxfId="692" priority="742" stopIfTrue="1">
      <formula>Y132=""</formula>
    </cfRule>
  </conditionalFormatting>
  <conditionalFormatting sqref="K132:L137">
    <cfRule type="expression" dxfId="691" priority="739" stopIfTrue="1">
      <formula>#REF!="ok"</formula>
    </cfRule>
    <cfRule type="expression" dxfId="690" priority="740" stopIfTrue="1">
      <formula>#REF!=""</formula>
    </cfRule>
  </conditionalFormatting>
  <conditionalFormatting sqref="I138:L139">
    <cfRule type="expression" dxfId="689" priority="737" stopIfTrue="1">
      <formula>#REF!="ok"</formula>
    </cfRule>
    <cfRule type="expression" dxfId="688" priority="738" stopIfTrue="1">
      <formula>#REF!=""</formula>
    </cfRule>
  </conditionalFormatting>
  <conditionalFormatting sqref="H139">
    <cfRule type="expression" dxfId="687" priority="735" stopIfTrue="1">
      <formula>W139="ok"</formula>
    </cfRule>
    <cfRule type="expression" dxfId="686" priority="736" stopIfTrue="1">
      <formula>W139=""</formula>
    </cfRule>
  </conditionalFormatting>
  <conditionalFormatting sqref="E139">
    <cfRule type="expression" dxfId="685" priority="733" stopIfTrue="1">
      <formula>T139="ok"</formula>
    </cfRule>
    <cfRule type="expression" dxfId="684" priority="734" stopIfTrue="1">
      <formula>T139=""</formula>
    </cfRule>
  </conditionalFormatting>
  <conditionalFormatting sqref="D139">
    <cfRule type="expression" dxfId="683" priority="731" stopIfTrue="1">
      <formula>S139="ok"</formula>
    </cfRule>
    <cfRule type="expression" dxfId="682" priority="732" stopIfTrue="1">
      <formula>S139=""</formula>
    </cfRule>
  </conditionalFormatting>
  <conditionalFormatting sqref="M153:O157 C153:C163 M161:O161 N158:O158 M163:O163 G163">
    <cfRule type="expression" dxfId="681" priority="729" stopIfTrue="1">
      <formula>R153="ok"</formula>
    </cfRule>
    <cfRule type="expression" dxfId="680" priority="730" stopIfTrue="1">
      <formula>R153=""</formula>
    </cfRule>
  </conditionalFormatting>
  <conditionalFormatting sqref="P153:P163 L153 K154:L157 K158:K160 I161:I162 K161:L161 K162">
    <cfRule type="expression" dxfId="679" priority="727" stopIfTrue="1">
      <formula>X153="ok"</formula>
    </cfRule>
    <cfRule type="expression" dxfId="678" priority="728" stopIfTrue="1">
      <formula>X153=""</formula>
    </cfRule>
  </conditionalFormatting>
  <conditionalFormatting sqref="B153:B155">
    <cfRule type="cellIs" dxfId="677" priority="725" stopIfTrue="1" operator="equal">
      <formula>"ok"</formula>
    </cfRule>
    <cfRule type="cellIs" dxfId="676" priority="726" stopIfTrue="1" operator="equal">
      <formula>"Incomplete"</formula>
    </cfRule>
  </conditionalFormatting>
  <conditionalFormatting sqref="R153:AE155">
    <cfRule type="cellIs" dxfId="675" priority="723" stopIfTrue="1" operator="equal">
      <formula>"ok"</formula>
    </cfRule>
    <cfRule type="cellIs" dxfId="674" priority="724" stopIfTrue="1" operator="equal">
      <formula>""</formula>
    </cfRule>
  </conditionalFormatting>
  <conditionalFormatting sqref="B156:B157">
    <cfRule type="cellIs" dxfId="673" priority="721" stopIfTrue="1" operator="equal">
      <formula>"ok"</formula>
    </cfRule>
    <cfRule type="cellIs" dxfId="672" priority="722" stopIfTrue="1" operator="equal">
      <formula>"Incomplete"</formula>
    </cfRule>
  </conditionalFormatting>
  <conditionalFormatting sqref="R156:AE157">
    <cfRule type="cellIs" dxfId="671" priority="719" stopIfTrue="1" operator="equal">
      <formula>"ok"</formula>
    </cfRule>
    <cfRule type="cellIs" dxfId="670" priority="720" stopIfTrue="1" operator="equal">
      <formula>""</formula>
    </cfRule>
  </conditionalFormatting>
  <conditionalFormatting sqref="B158:B160">
    <cfRule type="cellIs" dxfId="669" priority="717" stopIfTrue="1" operator="equal">
      <formula>"ok"</formula>
    </cfRule>
    <cfRule type="cellIs" dxfId="668" priority="718" stopIfTrue="1" operator="equal">
      <formula>"Incomplete"</formula>
    </cfRule>
  </conditionalFormatting>
  <conditionalFormatting sqref="R158:AE160">
    <cfRule type="cellIs" dxfId="667" priority="715" stopIfTrue="1" operator="equal">
      <formula>"ok"</formula>
    </cfRule>
    <cfRule type="cellIs" dxfId="666" priority="716" stopIfTrue="1" operator="equal">
      <formula>""</formula>
    </cfRule>
  </conditionalFormatting>
  <conditionalFormatting sqref="B161:B163">
    <cfRule type="cellIs" dxfId="665" priority="713" stopIfTrue="1" operator="equal">
      <formula>"ok"</formula>
    </cfRule>
    <cfRule type="cellIs" dxfId="664" priority="714" stopIfTrue="1" operator="equal">
      <formula>"Incomplete"</formula>
    </cfRule>
  </conditionalFormatting>
  <conditionalFormatting sqref="R161:AE163">
    <cfRule type="cellIs" dxfId="663" priority="711" stopIfTrue="1" operator="equal">
      <formula>"ok"</formula>
    </cfRule>
    <cfRule type="cellIs" dxfId="662" priority="712" stopIfTrue="1" operator="equal">
      <formula>""</formula>
    </cfRule>
  </conditionalFormatting>
  <conditionalFormatting sqref="D144:E145">
    <cfRule type="expression" dxfId="661" priority="709" stopIfTrue="1">
      <formula>#REF!="ok"</formula>
    </cfRule>
    <cfRule type="expression" dxfId="660" priority="710" stopIfTrue="1">
      <formula>#REF!=""</formula>
    </cfRule>
  </conditionalFormatting>
  <conditionalFormatting sqref="I144:L145">
    <cfRule type="expression" dxfId="659" priority="707" stopIfTrue="1">
      <formula>#REF!="ok"</formula>
    </cfRule>
    <cfRule type="expression" dxfId="658" priority="708" stopIfTrue="1">
      <formula>#REF!=""</formula>
    </cfRule>
  </conditionalFormatting>
  <conditionalFormatting sqref="E147:F148">
    <cfRule type="expression" dxfId="657" priority="703" stopIfTrue="1">
      <formula>T148="ok"</formula>
    </cfRule>
    <cfRule type="expression" dxfId="656" priority="704" stopIfTrue="1">
      <formula>T148=""</formula>
    </cfRule>
  </conditionalFormatting>
  <conditionalFormatting sqref="C149">
    <cfRule type="expression" dxfId="655" priority="699" stopIfTrue="1">
      <formula>R149="ok"</formula>
    </cfRule>
    <cfRule type="expression" dxfId="654" priority="700" stopIfTrue="1">
      <formula>R149=""</formula>
    </cfRule>
  </conditionalFormatting>
  <conditionalFormatting sqref="D149">
    <cfRule type="expression" dxfId="653" priority="697" stopIfTrue="1">
      <formula>S149="ok"</formula>
    </cfRule>
    <cfRule type="expression" dxfId="652" priority="698" stopIfTrue="1">
      <formula>S149=""</formula>
    </cfRule>
  </conditionalFormatting>
  <conditionalFormatting sqref="E149">
    <cfRule type="expression" dxfId="651" priority="695" stopIfTrue="1">
      <formula>T150="ok"</formula>
    </cfRule>
    <cfRule type="expression" dxfId="650" priority="696" stopIfTrue="1">
      <formula>T150=""</formula>
    </cfRule>
  </conditionalFormatting>
  <conditionalFormatting sqref="F149">
    <cfRule type="expression" dxfId="649" priority="693" stopIfTrue="1">
      <formula>U150="ok"</formula>
    </cfRule>
    <cfRule type="expression" dxfId="648" priority="694" stopIfTrue="1">
      <formula>U150=""</formula>
    </cfRule>
  </conditionalFormatting>
  <conditionalFormatting sqref="J153:K153">
    <cfRule type="expression" dxfId="647" priority="691" stopIfTrue="1">
      <formula>Y153="ok"</formula>
    </cfRule>
    <cfRule type="expression" dxfId="646" priority="692" stopIfTrue="1">
      <formula>Y153=""</formula>
    </cfRule>
  </conditionalFormatting>
  <conditionalFormatting sqref="J154">
    <cfRule type="expression" dxfId="645" priority="689" stopIfTrue="1">
      <formula>Y154="ok"</formula>
    </cfRule>
    <cfRule type="expression" dxfId="644" priority="690" stopIfTrue="1">
      <formula>Y154=""</formula>
    </cfRule>
  </conditionalFormatting>
  <conditionalFormatting sqref="J155">
    <cfRule type="expression" dxfId="643" priority="687" stopIfTrue="1">
      <formula>Y155="ok"</formula>
    </cfRule>
    <cfRule type="expression" dxfId="642" priority="688" stopIfTrue="1">
      <formula>Y155=""</formula>
    </cfRule>
  </conditionalFormatting>
  <conditionalFormatting sqref="J156">
    <cfRule type="expression" dxfId="641" priority="685" stopIfTrue="1">
      <formula>Y156="ok"</formula>
    </cfRule>
    <cfRule type="expression" dxfId="640" priority="686" stopIfTrue="1">
      <formula>Y156=""</formula>
    </cfRule>
  </conditionalFormatting>
  <conditionalFormatting sqref="J157:J160">
    <cfRule type="expression" dxfId="639" priority="683" stopIfTrue="1">
      <formula>Y157="ok"</formula>
    </cfRule>
    <cfRule type="expression" dxfId="638" priority="684" stopIfTrue="1">
      <formula>Y157=""</formula>
    </cfRule>
  </conditionalFormatting>
  <conditionalFormatting sqref="M158">
    <cfRule type="expression" dxfId="637" priority="681" stopIfTrue="1">
      <formula>AB158="ok"</formula>
    </cfRule>
    <cfRule type="expression" dxfId="636" priority="682" stopIfTrue="1">
      <formula>AB158=""</formula>
    </cfRule>
  </conditionalFormatting>
  <conditionalFormatting sqref="L158">
    <cfRule type="expression" dxfId="635" priority="679" stopIfTrue="1">
      <formula>AA158="ok"</formula>
    </cfRule>
    <cfRule type="expression" dxfId="634" priority="680" stopIfTrue="1">
      <formula>AA158=""</formula>
    </cfRule>
  </conditionalFormatting>
  <conditionalFormatting sqref="N159:O159">
    <cfRule type="expression" dxfId="633" priority="677" stopIfTrue="1">
      <formula>AC159="ok"</formula>
    </cfRule>
    <cfRule type="expression" dxfId="632" priority="678" stopIfTrue="1">
      <formula>AC159=""</formula>
    </cfRule>
  </conditionalFormatting>
  <conditionalFormatting sqref="M159">
    <cfRule type="expression" dxfId="631" priority="675" stopIfTrue="1">
      <formula>AB159="ok"</formula>
    </cfRule>
    <cfRule type="expression" dxfId="630" priority="676" stopIfTrue="1">
      <formula>AB159=""</formula>
    </cfRule>
  </conditionalFormatting>
  <conditionalFormatting sqref="L159">
    <cfRule type="expression" dxfId="629" priority="673" stopIfTrue="1">
      <formula>AA159="ok"</formula>
    </cfRule>
    <cfRule type="expression" dxfId="628" priority="674" stopIfTrue="1">
      <formula>AA159=""</formula>
    </cfRule>
  </conditionalFormatting>
  <conditionalFormatting sqref="N160:O160">
    <cfRule type="expression" dxfId="627" priority="671" stopIfTrue="1">
      <formula>AC160="ok"</formula>
    </cfRule>
    <cfRule type="expression" dxfId="626" priority="672" stopIfTrue="1">
      <formula>AC160=""</formula>
    </cfRule>
  </conditionalFormatting>
  <conditionalFormatting sqref="M160">
    <cfRule type="expression" dxfId="625" priority="669" stopIfTrue="1">
      <formula>AB160="ok"</formula>
    </cfRule>
    <cfRule type="expression" dxfId="624" priority="670" stopIfTrue="1">
      <formula>AB160=""</formula>
    </cfRule>
  </conditionalFormatting>
  <conditionalFormatting sqref="L160">
    <cfRule type="expression" dxfId="623" priority="667" stopIfTrue="1">
      <formula>AA160="ok"</formula>
    </cfRule>
    <cfRule type="expression" dxfId="622" priority="668" stopIfTrue="1">
      <formula>AA160=""</formula>
    </cfRule>
  </conditionalFormatting>
  <conditionalFormatting sqref="J161:J162">
    <cfRule type="expression" dxfId="621" priority="665" stopIfTrue="1">
      <formula>Y161="ok"</formula>
    </cfRule>
    <cfRule type="expression" dxfId="620" priority="666" stopIfTrue="1">
      <formula>Y161=""</formula>
    </cfRule>
  </conditionalFormatting>
  <conditionalFormatting sqref="M162:O162">
    <cfRule type="expression" dxfId="619" priority="663" stopIfTrue="1">
      <formula>AB162="ok"</formula>
    </cfRule>
    <cfRule type="expression" dxfId="618" priority="664" stopIfTrue="1">
      <formula>AB162=""</formula>
    </cfRule>
  </conditionalFormatting>
  <conditionalFormatting sqref="L162">
    <cfRule type="expression" dxfId="617" priority="661" stopIfTrue="1">
      <formula>AA162="ok"</formula>
    </cfRule>
    <cfRule type="expression" dxfId="616" priority="662" stopIfTrue="1">
      <formula>AA162=""</formula>
    </cfRule>
  </conditionalFormatting>
  <conditionalFormatting sqref="C164 M164:O164 G164">
    <cfRule type="expression" dxfId="615" priority="659" stopIfTrue="1">
      <formula>R164="ok"</formula>
    </cfRule>
    <cfRule type="expression" dxfId="614" priority="660" stopIfTrue="1">
      <formula>R164=""</formula>
    </cfRule>
  </conditionalFormatting>
  <conditionalFormatting sqref="P164">
    <cfRule type="expression" dxfId="613" priority="657" stopIfTrue="1">
      <formula>AE164="ok"</formula>
    </cfRule>
    <cfRule type="expression" dxfId="612" priority="658" stopIfTrue="1">
      <formula>AE164=""</formula>
    </cfRule>
  </conditionalFormatting>
  <conditionalFormatting sqref="B164">
    <cfRule type="cellIs" dxfId="611" priority="655" stopIfTrue="1" operator="equal">
      <formula>"ok"</formula>
    </cfRule>
    <cfRule type="cellIs" dxfId="610" priority="656" stopIfTrue="1" operator="equal">
      <formula>"Incomplete"</formula>
    </cfRule>
  </conditionalFormatting>
  <conditionalFormatting sqref="R164:AE164">
    <cfRule type="cellIs" dxfId="609" priority="653" stopIfTrue="1" operator="equal">
      <formula>"ok"</formula>
    </cfRule>
    <cfRule type="cellIs" dxfId="608" priority="654" stopIfTrue="1" operator="equal">
      <formula>""</formula>
    </cfRule>
  </conditionalFormatting>
  <conditionalFormatting sqref="C165 M165:O165 G165">
    <cfRule type="expression" dxfId="607" priority="651" stopIfTrue="1">
      <formula>R165="ok"</formula>
    </cfRule>
    <cfRule type="expression" dxfId="606" priority="652" stopIfTrue="1">
      <formula>R165=""</formula>
    </cfRule>
  </conditionalFormatting>
  <conditionalFormatting sqref="P165">
    <cfRule type="expression" dxfId="605" priority="649" stopIfTrue="1">
      <formula>AE165="ok"</formula>
    </cfRule>
    <cfRule type="expression" dxfId="604" priority="650" stopIfTrue="1">
      <formula>AE165=""</formula>
    </cfRule>
  </conditionalFormatting>
  <conditionalFormatting sqref="B165">
    <cfRule type="cellIs" dxfId="603" priority="647" stopIfTrue="1" operator="equal">
      <formula>"ok"</formula>
    </cfRule>
    <cfRule type="cellIs" dxfId="602" priority="648" stopIfTrue="1" operator="equal">
      <formula>"Incomplete"</formula>
    </cfRule>
  </conditionalFormatting>
  <conditionalFormatting sqref="R165:AE165">
    <cfRule type="cellIs" dxfId="601" priority="645" stopIfTrue="1" operator="equal">
      <formula>"ok"</formula>
    </cfRule>
    <cfRule type="cellIs" dxfId="600" priority="646" stopIfTrue="1" operator="equal">
      <formula>""</formula>
    </cfRule>
  </conditionalFormatting>
  <conditionalFormatting sqref="C166 M166:O166 G166">
    <cfRule type="expression" dxfId="599" priority="643" stopIfTrue="1">
      <formula>R166="ok"</formula>
    </cfRule>
    <cfRule type="expression" dxfId="598" priority="644" stopIfTrue="1">
      <formula>R166=""</formula>
    </cfRule>
  </conditionalFormatting>
  <conditionalFormatting sqref="P166">
    <cfRule type="expression" dxfId="597" priority="641" stopIfTrue="1">
      <formula>AE166="ok"</formula>
    </cfRule>
    <cfRule type="expression" dxfId="596" priority="642" stopIfTrue="1">
      <formula>AE166=""</formula>
    </cfRule>
  </conditionalFormatting>
  <conditionalFormatting sqref="B166">
    <cfRule type="cellIs" dxfId="595" priority="639" stopIfTrue="1" operator="equal">
      <formula>"ok"</formula>
    </cfRule>
    <cfRule type="cellIs" dxfId="594" priority="640" stopIfTrue="1" operator="equal">
      <formula>"Incomplete"</formula>
    </cfRule>
  </conditionalFormatting>
  <conditionalFormatting sqref="R166:AE166">
    <cfRule type="cellIs" dxfId="593" priority="637" stopIfTrue="1" operator="equal">
      <formula>"ok"</formula>
    </cfRule>
    <cfRule type="cellIs" dxfId="592" priority="638" stopIfTrue="1" operator="equal">
      <formula>""</formula>
    </cfRule>
  </conditionalFormatting>
  <conditionalFormatting sqref="C167 M167:O167 G167">
    <cfRule type="expression" dxfId="591" priority="635" stopIfTrue="1">
      <formula>R167="ok"</formula>
    </cfRule>
    <cfRule type="expression" dxfId="590" priority="636" stopIfTrue="1">
      <formula>R167=""</formula>
    </cfRule>
  </conditionalFormatting>
  <conditionalFormatting sqref="P167">
    <cfRule type="expression" dxfId="589" priority="633" stopIfTrue="1">
      <formula>AE167="ok"</formula>
    </cfRule>
    <cfRule type="expression" dxfId="588" priority="634" stopIfTrue="1">
      <formula>AE167=""</formula>
    </cfRule>
  </conditionalFormatting>
  <conditionalFormatting sqref="B167">
    <cfRule type="cellIs" dxfId="587" priority="631" stopIfTrue="1" operator="equal">
      <formula>"ok"</formula>
    </cfRule>
    <cfRule type="cellIs" dxfId="586" priority="632" stopIfTrue="1" operator="equal">
      <formula>"Incomplete"</formula>
    </cfRule>
  </conditionalFormatting>
  <conditionalFormatting sqref="R167:AE167">
    <cfRule type="cellIs" dxfId="585" priority="629" stopIfTrue="1" operator="equal">
      <formula>"ok"</formula>
    </cfRule>
    <cfRule type="cellIs" dxfId="584" priority="630" stopIfTrue="1" operator="equal">
      <formula>""</formula>
    </cfRule>
  </conditionalFormatting>
  <conditionalFormatting sqref="C168 M168:O168 G168">
    <cfRule type="expression" dxfId="583" priority="627" stopIfTrue="1">
      <formula>R168="ok"</formula>
    </cfRule>
    <cfRule type="expression" dxfId="582" priority="628" stopIfTrue="1">
      <formula>R168=""</formula>
    </cfRule>
  </conditionalFormatting>
  <conditionalFormatting sqref="P168">
    <cfRule type="expression" dxfId="581" priority="625" stopIfTrue="1">
      <formula>AE168="ok"</formula>
    </cfRule>
    <cfRule type="expression" dxfId="580" priority="626" stopIfTrue="1">
      <formula>AE168=""</formula>
    </cfRule>
  </conditionalFormatting>
  <conditionalFormatting sqref="B168">
    <cfRule type="cellIs" dxfId="579" priority="623" stopIfTrue="1" operator="equal">
      <formula>"ok"</formula>
    </cfRule>
    <cfRule type="cellIs" dxfId="578" priority="624" stopIfTrue="1" operator="equal">
      <formula>"Incomplete"</formula>
    </cfRule>
  </conditionalFormatting>
  <conditionalFormatting sqref="R168:AE168">
    <cfRule type="cellIs" dxfId="577" priority="621" stopIfTrue="1" operator="equal">
      <formula>"ok"</formula>
    </cfRule>
    <cfRule type="cellIs" dxfId="576" priority="622" stopIfTrue="1" operator="equal">
      <formula>""</formula>
    </cfRule>
  </conditionalFormatting>
  <conditionalFormatting sqref="C169 M169:O169 G169">
    <cfRule type="expression" dxfId="575" priority="619" stopIfTrue="1">
      <formula>R169="ok"</formula>
    </cfRule>
    <cfRule type="expression" dxfId="574" priority="620" stopIfTrue="1">
      <formula>R169=""</formula>
    </cfRule>
  </conditionalFormatting>
  <conditionalFormatting sqref="P169">
    <cfRule type="expression" dxfId="573" priority="617" stopIfTrue="1">
      <formula>AE169="ok"</formula>
    </cfRule>
    <cfRule type="expression" dxfId="572" priority="618" stopIfTrue="1">
      <formula>AE169=""</formula>
    </cfRule>
  </conditionalFormatting>
  <conditionalFormatting sqref="B169">
    <cfRule type="cellIs" dxfId="571" priority="615" stopIfTrue="1" operator="equal">
      <formula>"ok"</formula>
    </cfRule>
    <cfRule type="cellIs" dxfId="570" priority="616" stopIfTrue="1" operator="equal">
      <formula>"Incomplete"</formula>
    </cfRule>
  </conditionalFormatting>
  <conditionalFormatting sqref="R169:AE169">
    <cfRule type="cellIs" dxfId="569" priority="613" stopIfTrue="1" operator="equal">
      <formula>"ok"</formula>
    </cfRule>
    <cfRule type="cellIs" dxfId="568" priority="614" stopIfTrue="1" operator="equal">
      <formula>""</formula>
    </cfRule>
  </conditionalFormatting>
  <conditionalFormatting sqref="C170 M170:O170 F170:G170">
    <cfRule type="expression" dxfId="567" priority="611" stopIfTrue="1">
      <formula>R170="ok"</formula>
    </cfRule>
    <cfRule type="expression" dxfId="566" priority="612" stopIfTrue="1">
      <formula>R170=""</formula>
    </cfRule>
  </conditionalFormatting>
  <conditionalFormatting sqref="P170">
    <cfRule type="expression" dxfId="565" priority="609" stopIfTrue="1">
      <formula>AE170="ok"</formula>
    </cfRule>
    <cfRule type="expression" dxfId="564" priority="610" stopIfTrue="1">
      <formula>AE170=""</formula>
    </cfRule>
  </conditionalFormatting>
  <conditionalFormatting sqref="B170">
    <cfRule type="cellIs" dxfId="563" priority="607" stopIfTrue="1" operator="equal">
      <formula>"ok"</formula>
    </cfRule>
    <cfRule type="cellIs" dxfId="562" priority="608" stopIfTrue="1" operator="equal">
      <formula>"Incomplete"</formula>
    </cfRule>
  </conditionalFormatting>
  <conditionalFormatting sqref="R170:AE170">
    <cfRule type="cellIs" dxfId="561" priority="605" stopIfTrue="1" operator="equal">
      <formula>"ok"</formula>
    </cfRule>
    <cfRule type="cellIs" dxfId="560" priority="606" stopIfTrue="1" operator="equal">
      <formula>""</formula>
    </cfRule>
  </conditionalFormatting>
  <conditionalFormatting sqref="C171 M171:O171 G171">
    <cfRule type="expression" dxfId="559" priority="603" stopIfTrue="1">
      <formula>R171="ok"</formula>
    </cfRule>
    <cfRule type="expression" dxfId="558" priority="604" stopIfTrue="1">
      <formula>R171=""</formula>
    </cfRule>
  </conditionalFormatting>
  <conditionalFormatting sqref="P171">
    <cfRule type="expression" dxfId="557" priority="601" stopIfTrue="1">
      <formula>AE171="ok"</formula>
    </cfRule>
    <cfRule type="expression" dxfId="556" priority="602" stopIfTrue="1">
      <formula>AE171=""</formula>
    </cfRule>
  </conditionalFormatting>
  <conditionalFormatting sqref="B171">
    <cfRule type="cellIs" dxfId="555" priority="599" stopIfTrue="1" operator="equal">
      <formula>"ok"</formula>
    </cfRule>
    <cfRule type="cellIs" dxfId="554" priority="600" stopIfTrue="1" operator="equal">
      <formula>"Incomplete"</formula>
    </cfRule>
  </conditionalFormatting>
  <conditionalFormatting sqref="R171:AE171">
    <cfRule type="cellIs" dxfId="553" priority="597" stopIfTrue="1" operator="equal">
      <formula>"ok"</formula>
    </cfRule>
    <cfRule type="cellIs" dxfId="552" priority="598" stopIfTrue="1" operator="equal">
      <formula>""</formula>
    </cfRule>
  </conditionalFormatting>
  <conditionalFormatting sqref="C172 M172:O172 G172">
    <cfRule type="expression" dxfId="551" priority="595" stopIfTrue="1">
      <formula>R172="ok"</formula>
    </cfRule>
    <cfRule type="expression" dxfId="550" priority="596" stopIfTrue="1">
      <formula>R172=""</formula>
    </cfRule>
  </conditionalFormatting>
  <conditionalFormatting sqref="P172">
    <cfRule type="expression" dxfId="549" priority="593" stopIfTrue="1">
      <formula>AE172="ok"</formula>
    </cfRule>
    <cfRule type="expression" dxfId="548" priority="594" stopIfTrue="1">
      <formula>AE172=""</formula>
    </cfRule>
  </conditionalFormatting>
  <conditionalFormatting sqref="B172">
    <cfRule type="cellIs" dxfId="547" priority="591" stopIfTrue="1" operator="equal">
      <formula>"ok"</formula>
    </cfRule>
    <cfRule type="cellIs" dxfId="546" priority="592" stopIfTrue="1" operator="equal">
      <formula>"Incomplete"</formula>
    </cfRule>
  </conditionalFormatting>
  <conditionalFormatting sqref="R172:AE172">
    <cfRule type="cellIs" dxfId="545" priority="589" stopIfTrue="1" operator="equal">
      <formula>"ok"</formula>
    </cfRule>
    <cfRule type="cellIs" dxfId="544" priority="590" stopIfTrue="1" operator="equal">
      <formula>""</formula>
    </cfRule>
  </conditionalFormatting>
  <conditionalFormatting sqref="C173 M173:O173 G173">
    <cfRule type="expression" dxfId="543" priority="587" stopIfTrue="1">
      <formula>R173="ok"</formula>
    </cfRule>
    <cfRule type="expression" dxfId="542" priority="588" stopIfTrue="1">
      <formula>R173=""</formula>
    </cfRule>
  </conditionalFormatting>
  <conditionalFormatting sqref="P173">
    <cfRule type="expression" dxfId="541" priority="585" stopIfTrue="1">
      <formula>AE173="ok"</formula>
    </cfRule>
    <cfRule type="expression" dxfId="540" priority="586" stopIfTrue="1">
      <formula>AE173=""</formula>
    </cfRule>
  </conditionalFormatting>
  <conditionalFormatting sqref="B173">
    <cfRule type="cellIs" dxfId="539" priority="583" stopIfTrue="1" operator="equal">
      <formula>"ok"</formula>
    </cfRule>
    <cfRule type="cellIs" dxfId="538" priority="584" stopIfTrue="1" operator="equal">
      <formula>"Incomplete"</formula>
    </cfRule>
  </conditionalFormatting>
  <conditionalFormatting sqref="R173:AE173">
    <cfRule type="cellIs" dxfId="537" priority="581" stopIfTrue="1" operator="equal">
      <formula>"ok"</formula>
    </cfRule>
    <cfRule type="cellIs" dxfId="536" priority="582" stopIfTrue="1" operator="equal">
      <formula>""</formula>
    </cfRule>
  </conditionalFormatting>
  <conditionalFormatting sqref="C174 M174:O174 G174">
    <cfRule type="expression" dxfId="535" priority="579" stopIfTrue="1">
      <formula>R174="ok"</formula>
    </cfRule>
    <cfRule type="expression" dxfId="534" priority="580" stopIfTrue="1">
      <formula>R174=""</formula>
    </cfRule>
  </conditionalFormatting>
  <conditionalFormatting sqref="P174">
    <cfRule type="expression" dxfId="533" priority="577" stopIfTrue="1">
      <formula>AE174="ok"</formula>
    </cfRule>
    <cfRule type="expression" dxfId="532" priority="578" stopIfTrue="1">
      <formula>AE174=""</formula>
    </cfRule>
  </conditionalFormatting>
  <conditionalFormatting sqref="B174">
    <cfRule type="cellIs" dxfId="531" priority="575" stopIfTrue="1" operator="equal">
      <formula>"ok"</formula>
    </cfRule>
    <cfRule type="cellIs" dxfId="530" priority="576" stopIfTrue="1" operator="equal">
      <formula>"Incomplete"</formula>
    </cfRule>
  </conditionalFormatting>
  <conditionalFormatting sqref="R174:AE174">
    <cfRule type="cellIs" dxfId="529" priority="573" stopIfTrue="1" operator="equal">
      <formula>"ok"</formula>
    </cfRule>
    <cfRule type="cellIs" dxfId="528" priority="574" stopIfTrue="1" operator="equal">
      <formula>""</formula>
    </cfRule>
  </conditionalFormatting>
  <conditionalFormatting sqref="C175 M175:O175 G175">
    <cfRule type="expression" dxfId="527" priority="571" stopIfTrue="1">
      <formula>R175="ok"</formula>
    </cfRule>
    <cfRule type="expression" dxfId="526" priority="572" stopIfTrue="1">
      <formula>R175=""</formula>
    </cfRule>
  </conditionalFormatting>
  <conditionalFormatting sqref="P175">
    <cfRule type="expression" dxfId="525" priority="569" stopIfTrue="1">
      <formula>AE175="ok"</formula>
    </cfRule>
    <cfRule type="expression" dxfId="524" priority="570" stopIfTrue="1">
      <formula>AE175=""</formula>
    </cfRule>
  </conditionalFormatting>
  <conditionalFormatting sqref="B175">
    <cfRule type="cellIs" dxfId="523" priority="567" stopIfTrue="1" operator="equal">
      <formula>"ok"</formula>
    </cfRule>
    <cfRule type="cellIs" dxfId="522" priority="568" stopIfTrue="1" operator="equal">
      <formula>"Incomplete"</formula>
    </cfRule>
  </conditionalFormatting>
  <conditionalFormatting sqref="R175:AE175">
    <cfRule type="cellIs" dxfId="521" priority="565" stopIfTrue="1" operator="equal">
      <formula>"ok"</formula>
    </cfRule>
    <cfRule type="cellIs" dxfId="520" priority="566" stopIfTrue="1" operator="equal">
      <formula>""</formula>
    </cfRule>
  </conditionalFormatting>
  <conditionalFormatting sqref="C176 M176:O176 G176">
    <cfRule type="expression" dxfId="519" priority="563" stopIfTrue="1">
      <formula>R176="ok"</formula>
    </cfRule>
    <cfRule type="expression" dxfId="518" priority="564" stopIfTrue="1">
      <formula>R176=""</formula>
    </cfRule>
  </conditionalFormatting>
  <conditionalFormatting sqref="P176">
    <cfRule type="expression" dxfId="517" priority="561" stopIfTrue="1">
      <formula>AE176="ok"</formula>
    </cfRule>
    <cfRule type="expression" dxfId="516" priority="562" stopIfTrue="1">
      <formula>AE176=""</formula>
    </cfRule>
  </conditionalFormatting>
  <conditionalFormatting sqref="B176">
    <cfRule type="cellIs" dxfId="515" priority="559" stopIfTrue="1" operator="equal">
      <formula>"ok"</formula>
    </cfRule>
    <cfRule type="cellIs" dxfId="514" priority="560" stopIfTrue="1" operator="equal">
      <formula>"Incomplete"</formula>
    </cfRule>
  </conditionalFormatting>
  <conditionalFormatting sqref="R176:AE176">
    <cfRule type="cellIs" dxfId="513" priority="557" stopIfTrue="1" operator="equal">
      <formula>"ok"</formula>
    </cfRule>
    <cfRule type="cellIs" dxfId="512" priority="558" stopIfTrue="1" operator="equal">
      <formula>""</formula>
    </cfRule>
  </conditionalFormatting>
  <conditionalFormatting sqref="C177 M177:O177 G177">
    <cfRule type="expression" dxfId="511" priority="555" stopIfTrue="1">
      <formula>R177="ok"</formula>
    </cfRule>
    <cfRule type="expression" dxfId="510" priority="556" stopIfTrue="1">
      <formula>R177=""</formula>
    </cfRule>
  </conditionalFormatting>
  <conditionalFormatting sqref="P177">
    <cfRule type="expression" dxfId="509" priority="553" stopIfTrue="1">
      <formula>AE177="ok"</formula>
    </cfRule>
    <cfRule type="expression" dxfId="508" priority="554" stopIfTrue="1">
      <formula>AE177=""</formula>
    </cfRule>
  </conditionalFormatting>
  <conditionalFormatting sqref="B177">
    <cfRule type="cellIs" dxfId="507" priority="551" stopIfTrue="1" operator="equal">
      <formula>"ok"</formula>
    </cfRule>
    <cfRule type="cellIs" dxfId="506" priority="552" stopIfTrue="1" operator="equal">
      <formula>"Incomplete"</formula>
    </cfRule>
  </conditionalFormatting>
  <conditionalFormatting sqref="R177:AE177">
    <cfRule type="cellIs" dxfId="505" priority="549" stopIfTrue="1" operator="equal">
      <formula>"ok"</formula>
    </cfRule>
    <cfRule type="cellIs" dxfId="504" priority="550" stopIfTrue="1" operator="equal">
      <formula>""</formula>
    </cfRule>
  </conditionalFormatting>
  <conditionalFormatting sqref="C178 M178:O178 G178">
    <cfRule type="expression" dxfId="503" priority="547" stopIfTrue="1">
      <formula>R178="ok"</formula>
    </cfRule>
    <cfRule type="expression" dxfId="502" priority="548" stopIfTrue="1">
      <formula>R178=""</formula>
    </cfRule>
  </conditionalFormatting>
  <conditionalFormatting sqref="P178">
    <cfRule type="expression" dxfId="501" priority="545" stopIfTrue="1">
      <formula>AE178="ok"</formula>
    </cfRule>
    <cfRule type="expression" dxfId="500" priority="546" stopIfTrue="1">
      <formula>AE178=""</formula>
    </cfRule>
  </conditionalFormatting>
  <conditionalFormatting sqref="B178">
    <cfRule type="cellIs" dxfId="499" priority="543" stopIfTrue="1" operator="equal">
      <formula>"ok"</formula>
    </cfRule>
    <cfRule type="cellIs" dxfId="498" priority="544" stopIfTrue="1" operator="equal">
      <formula>"Incomplete"</formula>
    </cfRule>
  </conditionalFormatting>
  <conditionalFormatting sqref="R178:AE178">
    <cfRule type="cellIs" dxfId="497" priority="541" stopIfTrue="1" operator="equal">
      <formula>"ok"</formula>
    </cfRule>
    <cfRule type="cellIs" dxfId="496" priority="542" stopIfTrue="1" operator="equal">
      <formula>""</formula>
    </cfRule>
  </conditionalFormatting>
  <conditionalFormatting sqref="C179 M179:O179 G179">
    <cfRule type="expression" dxfId="495" priority="539" stopIfTrue="1">
      <formula>R179="ok"</formula>
    </cfRule>
    <cfRule type="expression" dxfId="494" priority="540" stopIfTrue="1">
      <formula>R179=""</formula>
    </cfRule>
  </conditionalFormatting>
  <conditionalFormatting sqref="P179">
    <cfRule type="expression" dxfId="493" priority="537" stopIfTrue="1">
      <formula>AE179="ok"</formula>
    </cfRule>
    <cfRule type="expression" dxfId="492" priority="538" stopIfTrue="1">
      <formula>AE179=""</formula>
    </cfRule>
  </conditionalFormatting>
  <conditionalFormatting sqref="B179">
    <cfRule type="cellIs" dxfId="491" priority="535" stopIfTrue="1" operator="equal">
      <formula>"ok"</formula>
    </cfRule>
    <cfRule type="cellIs" dxfId="490" priority="536" stopIfTrue="1" operator="equal">
      <formula>"Incomplete"</formula>
    </cfRule>
  </conditionalFormatting>
  <conditionalFormatting sqref="R179:AE179">
    <cfRule type="cellIs" dxfId="489" priority="533" stopIfTrue="1" operator="equal">
      <formula>"ok"</formula>
    </cfRule>
    <cfRule type="cellIs" dxfId="488" priority="534" stopIfTrue="1" operator="equal">
      <formula>""</formula>
    </cfRule>
  </conditionalFormatting>
  <conditionalFormatting sqref="C180 M180:O180 G180">
    <cfRule type="expression" dxfId="487" priority="531" stopIfTrue="1">
      <formula>R180="ok"</formula>
    </cfRule>
    <cfRule type="expression" dxfId="486" priority="532" stopIfTrue="1">
      <formula>R180=""</formula>
    </cfRule>
  </conditionalFormatting>
  <conditionalFormatting sqref="P180">
    <cfRule type="expression" dxfId="485" priority="529" stopIfTrue="1">
      <formula>AE180="ok"</formula>
    </cfRule>
    <cfRule type="expression" dxfId="484" priority="530" stopIfTrue="1">
      <formula>AE180=""</formula>
    </cfRule>
  </conditionalFormatting>
  <conditionalFormatting sqref="B180">
    <cfRule type="cellIs" dxfId="483" priority="527" stopIfTrue="1" operator="equal">
      <formula>"ok"</formula>
    </cfRule>
    <cfRule type="cellIs" dxfId="482" priority="528" stopIfTrue="1" operator="equal">
      <formula>"Incomplete"</formula>
    </cfRule>
  </conditionalFormatting>
  <conditionalFormatting sqref="R180:AE180">
    <cfRule type="cellIs" dxfId="481" priority="525" stopIfTrue="1" operator="equal">
      <formula>"ok"</formula>
    </cfRule>
    <cfRule type="cellIs" dxfId="480" priority="526" stopIfTrue="1" operator="equal">
      <formula>""</formula>
    </cfRule>
  </conditionalFormatting>
  <conditionalFormatting sqref="C181 M181:O181 G181">
    <cfRule type="expression" dxfId="479" priority="523" stopIfTrue="1">
      <formula>R181="ok"</formula>
    </cfRule>
    <cfRule type="expression" dxfId="478" priority="524" stopIfTrue="1">
      <formula>R181=""</formula>
    </cfRule>
  </conditionalFormatting>
  <conditionalFormatting sqref="P181">
    <cfRule type="expression" dxfId="477" priority="521" stopIfTrue="1">
      <formula>AE181="ok"</formula>
    </cfRule>
    <cfRule type="expression" dxfId="476" priority="522" stopIfTrue="1">
      <formula>AE181=""</formula>
    </cfRule>
  </conditionalFormatting>
  <conditionalFormatting sqref="B181">
    <cfRule type="cellIs" dxfId="475" priority="519" stopIfTrue="1" operator="equal">
      <formula>"ok"</formula>
    </cfRule>
    <cfRule type="cellIs" dxfId="474" priority="520" stopIfTrue="1" operator="equal">
      <formula>"Incomplete"</formula>
    </cfRule>
  </conditionalFormatting>
  <conditionalFormatting sqref="R181:AE181">
    <cfRule type="cellIs" dxfId="473" priority="517" stopIfTrue="1" operator="equal">
      <formula>"ok"</formula>
    </cfRule>
    <cfRule type="cellIs" dxfId="472" priority="518" stopIfTrue="1" operator="equal">
      <formula>""</formula>
    </cfRule>
  </conditionalFormatting>
  <conditionalFormatting sqref="C182 M182:O182">
    <cfRule type="expression" dxfId="471" priority="515" stopIfTrue="1">
      <formula>R182="ok"</formula>
    </cfRule>
    <cfRule type="expression" dxfId="470" priority="516" stopIfTrue="1">
      <formula>R182=""</formula>
    </cfRule>
  </conditionalFormatting>
  <conditionalFormatting sqref="P182 I182:L182">
    <cfRule type="expression" dxfId="469" priority="513" stopIfTrue="1">
      <formula>X182="ok"</formula>
    </cfRule>
    <cfRule type="expression" dxfId="468" priority="514" stopIfTrue="1">
      <formula>X182=""</formula>
    </cfRule>
  </conditionalFormatting>
  <conditionalFormatting sqref="B182">
    <cfRule type="cellIs" dxfId="467" priority="511" stopIfTrue="1" operator="equal">
      <formula>"ok"</formula>
    </cfRule>
    <cfRule type="cellIs" dxfId="466" priority="512" stopIfTrue="1" operator="equal">
      <formula>"Incomplete"</formula>
    </cfRule>
  </conditionalFormatting>
  <conditionalFormatting sqref="R182:AE182">
    <cfRule type="cellIs" dxfId="465" priority="509" stopIfTrue="1" operator="equal">
      <formula>"ok"</formula>
    </cfRule>
    <cfRule type="cellIs" dxfId="464" priority="510" stopIfTrue="1" operator="equal">
      <formula>""</formula>
    </cfRule>
  </conditionalFormatting>
  <conditionalFormatting sqref="C183">
    <cfRule type="expression" dxfId="463" priority="507" stopIfTrue="1">
      <formula>R183="ok"</formula>
    </cfRule>
    <cfRule type="expression" dxfId="462" priority="508" stopIfTrue="1">
      <formula>R183=""</formula>
    </cfRule>
  </conditionalFormatting>
  <conditionalFormatting sqref="P183">
    <cfRule type="expression" dxfId="461" priority="505" stopIfTrue="1">
      <formula>AE183="ok"</formula>
    </cfRule>
    <cfRule type="expression" dxfId="460" priority="506" stopIfTrue="1">
      <formula>AE183=""</formula>
    </cfRule>
  </conditionalFormatting>
  <conditionalFormatting sqref="B183">
    <cfRule type="cellIs" dxfId="459" priority="503" stopIfTrue="1" operator="equal">
      <formula>"ok"</formula>
    </cfRule>
    <cfRule type="cellIs" dxfId="458" priority="504" stopIfTrue="1" operator="equal">
      <formula>"Incomplete"</formula>
    </cfRule>
  </conditionalFormatting>
  <conditionalFormatting sqref="R183:AE183">
    <cfRule type="cellIs" dxfId="457" priority="501" stopIfTrue="1" operator="equal">
      <formula>"ok"</formula>
    </cfRule>
    <cfRule type="cellIs" dxfId="456" priority="502" stopIfTrue="1" operator="equal">
      <formula>""</formula>
    </cfRule>
  </conditionalFormatting>
  <conditionalFormatting sqref="C184 M184:O184 G184:H184">
    <cfRule type="expression" dxfId="455" priority="499" stopIfTrue="1">
      <formula>R184="ok"</formula>
    </cfRule>
    <cfRule type="expression" dxfId="454" priority="500" stopIfTrue="1">
      <formula>R184=""</formula>
    </cfRule>
  </conditionalFormatting>
  <conditionalFormatting sqref="P184">
    <cfRule type="expression" dxfId="453" priority="497" stopIfTrue="1">
      <formula>AE184="ok"</formula>
    </cfRule>
    <cfRule type="expression" dxfId="452" priority="498" stopIfTrue="1">
      <formula>AE184=""</formula>
    </cfRule>
  </conditionalFormatting>
  <conditionalFormatting sqref="B184">
    <cfRule type="cellIs" dxfId="451" priority="495" stopIfTrue="1" operator="equal">
      <formula>"ok"</formula>
    </cfRule>
    <cfRule type="cellIs" dxfId="450" priority="496" stopIfTrue="1" operator="equal">
      <formula>"Incomplete"</formula>
    </cfRule>
  </conditionalFormatting>
  <conditionalFormatting sqref="R184:AE184">
    <cfRule type="cellIs" dxfId="449" priority="493" stopIfTrue="1" operator="equal">
      <formula>"ok"</formula>
    </cfRule>
    <cfRule type="cellIs" dxfId="448" priority="494" stopIfTrue="1" operator="equal">
      <formula>""</formula>
    </cfRule>
  </conditionalFormatting>
  <conditionalFormatting sqref="C185 M185:O185">
    <cfRule type="expression" dxfId="447" priority="491" stopIfTrue="1">
      <formula>R185="ok"</formula>
    </cfRule>
    <cfRule type="expression" dxfId="446" priority="492" stopIfTrue="1">
      <formula>R185=""</formula>
    </cfRule>
  </conditionalFormatting>
  <conditionalFormatting sqref="P185 I185:L185">
    <cfRule type="expression" dxfId="445" priority="489" stopIfTrue="1">
      <formula>X185="ok"</formula>
    </cfRule>
    <cfRule type="expression" dxfId="444" priority="490" stopIfTrue="1">
      <formula>X185=""</formula>
    </cfRule>
  </conditionalFormatting>
  <conditionalFormatting sqref="B185">
    <cfRule type="cellIs" dxfId="443" priority="487" stopIfTrue="1" operator="equal">
      <formula>"ok"</formula>
    </cfRule>
    <cfRule type="cellIs" dxfId="442" priority="488" stopIfTrue="1" operator="equal">
      <formula>"Incomplete"</formula>
    </cfRule>
  </conditionalFormatting>
  <conditionalFormatting sqref="R185:AE185">
    <cfRule type="cellIs" dxfId="441" priority="485" stopIfTrue="1" operator="equal">
      <formula>"ok"</formula>
    </cfRule>
    <cfRule type="cellIs" dxfId="440" priority="486" stopIfTrue="1" operator="equal">
      <formula>""</formula>
    </cfRule>
  </conditionalFormatting>
  <conditionalFormatting sqref="C186">
    <cfRule type="expression" dxfId="439" priority="483" stopIfTrue="1">
      <formula>R186="ok"</formula>
    </cfRule>
    <cfRule type="expression" dxfId="438" priority="484" stopIfTrue="1">
      <formula>R186=""</formula>
    </cfRule>
  </conditionalFormatting>
  <conditionalFormatting sqref="I186:J186">
    <cfRule type="expression" dxfId="437" priority="481" stopIfTrue="1">
      <formula>X186="ok"</formula>
    </cfRule>
    <cfRule type="expression" dxfId="436" priority="482" stopIfTrue="1">
      <formula>X186=""</formula>
    </cfRule>
  </conditionalFormatting>
  <conditionalFormatting sqref="B186">
    <cfRule type="cellIs" dxfId="435" priority="479" stopIfTrue="1" operator="equal">
      <formula>"ok"</formula>
    </cfRule>
    <cfRule type="cellIs" dxfId="434" priority="480" stopIfTrue="1" operator="equal">
      <formula>"Incomplete"</formula>
    </cfRule>
  </conditionalFormatting>
  <conditionalFormatting sqref="R186:AE186">
    <cfRule type="cellIs" dxfId="433" priority="477" stopIfTrue="1" operator="equal">
      <formula>"ok"</formula>
    </cfRule>
    <cfRule type="cellIs" dxfId="432" priority="478" stopIfTrue="1" operator="equal">
      <formula>""</formula>
    </cfRule>
  </conditionalFormatting>
  <conditionalFormatting sqref="C187">
    <cfRule type="expression" dxfId="431" priority="475" stopIfTrue="1">
      <formula>R187="ok"</formula>
    </cfRule>
    <cfRule type="expression" dxfId="430" priority="476" stopIfTrue="1">
      <formula>R187=""</formula>
    </cfRule>
  </conditionalFormatting>
  <conditionalFormatting sqref="J187">
    <cfRule type="expression" dxfId="429" priority="473" stopIfTrue="1">
      <formula>Y187="ok"</formula>
    </cfRule>
    <cfRule type="expression" dxfId="428" priority="474" stopIfTrue="1">
      <formula>Y187=""</formula>
    </cfRule>
  </conditionalFormatting>
  <conditionalFormatting sqref="B187">
    <cfRule type="cellIs" dxfId="427" priority="471" stopIfTrue="1" operator="equal">
      <formula>"ok"</formula>
    </cfRule>
    <cfRule type="cellIs" dxfId="426" priority="472" stopIfTrue="1" operator="equal">
      <formula>"Incomplete"</formula>
    </cfRule>
  </conditionalFormatting>
  <conditionalFormatting sqref="R187:AE187">
    <cfRule type="cellIs" dxfId="425" priority="469" stopIfTrue="1" operator="equal">
      <formula>"ok"</formula>
    </cfRule>
    <cfRule type="cellIs" dxfId="424" priority="470" stopIfTrue="1" operator="equal">
      <formula>""</formula>
    </cfRule>
  </conditionalFormatting>
  <conditionalFormatting sqref="C188 M188:O188">
    <cfRule type="expression" dxfId="423" priority="467" stopIfTrue="1">
      <formula>R188="ok"</formula>
    </cfRule>
    <cfRule type="expression" dxfId="422" priority="468" stopIfTrue="1">
      <formula>R188=""</formula>
    </cfRule>
  </conditionalFormatting>
  <conditionalFormatting sqref="P188 I188:L188">
    <cfRule type="expression" dxfId="421" priority="465" stopIfTrue="1">
      <formula>X188="ok"</formula>
    </cfRule>
    <cfRule type="expression" dxfId="420" priority="466" stopIfTrue="1">
      <formula>X188=""</formula>
    </cfRule>
  </conditionalFormatting>
  <conditionalFormatting sqref="B188">
    <cfRule type="cellIs" dxfId="419" priority="463" stopIfTrue="1" operator="equal">
      <formula>"ok"</formula>
    </cfRule>
    <cfRule type="cellIs" dxfId="418" priority="464" stopIfTrue="1" operator="equal">
      <formula>"Incomplete"</formula>
    </cfRule>
  </conditionalFormatting>
  <conditionalFormatting sqref="R188:AE188">
    <cfRule type="cellIs" dxfId="417" priority="461" stopIfTrue="1" operator="equal">
      <formula>"ok"</formula>
    </cfRule>
    <cfRule type="cellIs" dxfId="416" priority="462" stopIfTrue="1" operator="equal">
      <formula>""</formula>
    </cfRule>
  </conditionalFormatting>
  <conditionalFormatting sqref="C189 M189:O189 F189:G189">
    <cfRule type="expression" dxfId="415" priority="459" stopIfTrue="1">
      <formula>R189="ok"</formula>
    </cfRule>
    <cfRule type="expression" dxfId="414" priority="460" stopIfTrue="1">
      <formula>R189=""</formula>
    </cfRule>
  </conditionalFormatting>
  <conditionalFormatting sqref="P189">
    <cfRule type="expression" dxfId="413" priority="457" stopIfTrue="1">
      <formula>AE189="ok"</formula>
    </cfRule>
    <cfRule type="expression" dxfId="412" priority="458" stopIfTrue="1">
      <formula>AE189=""</formula>
    </cfRule>
  </conditionalFormatting>
  <conditionalFormatting sqref="B189">
    <cfRule type="cellIs" dxfId="411" priority="455" stopIfTrue="1" operator="equal">
      <formula>"ok"</formula>
    </cfRule>
    <cfRule type="cellIs" dxfId="410" priority="456" stopIfTrue="1" operator="equal">
      <formula>"Incomplete"</formula>
    </cfRule>
  </conditionalFormatting>
  <conditionalFormatting sqref="R189:AE189">
    <cfRule type="cellIs" dxfId="409" priority="453" stopIfTrue="1" operator="equal">
      <formula>"ok"</formula>
    </cfRule>
    <cfRule type="cellIs" dxfId="408" priority="454" stopIfTrue="1" operator="equal">
      <formula>""</formula>
    </cfRule>
  </conditionalFormatting>
  <conditionalFormatting sqref="C190 M190:O190 G190">
    <cfRule type="expression" dxfId="407" priority="451" stopIfTrue="1">
      <formula>R190="ok"</formula>
    </cfRule>
    <cfRule type="expression" dxfId="406" priority="452" stopIfTrue="1">
      <formula>R190=""</formula>
    </cfRule>
  </conditionalFormatting>
  <conditionalFormatting sqref="K190:L190 P190">
    <cfRule type="expression" dxfId="405" priority="449" stopIfTrue="1">
      <formula>Z190="ok"</formula>
    </cfRule>
    <cfRule type="expression" dxfId="404" priority="450" stopIfTrue="1">
      <formula>Z190=""</formula>
    </cfRule>
  </conditionalFormatting>
  <conditionalFormatting sqref="B190">
    <cfRule type="cellIs" dxfId="403" priority="447" stopIfTrue="1" operator="equal">
      <formula>"ok"</formula>
    </cfRule>
    <cfRule type="cellIs" dxfId="402" priority="448" stopIfTrue="1" operator="equal">
      <formula>"Incomplete"</formula>
    </cfRule>
  </conditionalFormatting>
  <conditionalFormatting sqref="R190:AE190">
    <cfRule type="cellIs" dxfId="401" priority="445" stopIfTrue="1" operator="equal">
      <formula>"ok"</formula>
    </cfRule>
    <cfRule type="cellIs" dxfId="400" priority="446" stopIfTrue="1" operator="equal">
      <formula>""</formula>
    </cfRule>
  </conditionalFormatting>
  <conditionalFormatting sqref="C191 M191:O191 G191">
    <cfRule type="expression" dxfId="399" priority="443" stopIfTrue="1">
      <formula>R191="ok"</formula>
    </cfRule>
    <cfRule type="expression" dxfId="398" priority="444" stopIfTrue="1">
      <formula>R191=""</formula>
    </cfRule>
  </conditionalFormatting>
  <conditionalFormatting sqref="L191 P191">
    <cfRule type="expression" dxfId="397" priority="441" stopIfTrue="1">
      <formula>AA191="ok"</formula>
    </cfRule>
    <cfRule type="expression" dxfId="396" priority="442" stopIfTrue="1">
      <formula>AA191=""</formula>
    </cfRule>
  </conditionalFormatting>
  <conditionalFormatting sqref="B191">
    <cfRule type="cellIs" dxfId="395" priority="439" stopIfTrue="1" operator="equal">
      <formula>"ok"</formula>
    </cfRule>
    <cfRule type="cellIs" dxfId="394" priority="440" stopIfTrue="1" operator="equal">
      <formula>"Incomplete"</formula>
    </cfRule>
  </conditionalFormatting>
  <conditionalFormatting sqref="R191:AE191">
    <cfRule type="cellIs" dxfId="393" priority="437" stopIfTrue="1" operator="equal">
      <formula>"ok"</formula>
    </cfRule>
    <cfRule type="cellIs" dxfId="392" priority="438" stopIfTrue="1" operator="equal">
      <formula>""</formula>
    </cfRule>
  </conditionalFormatting>
  <conditionalFormatting sqref="C192 M192:O192 G192">
    <cfRule type="expression" dxfId="391" priority="435" stopIfTrue="1">
      <formula>R192="ok"</formula>
    </cfRule>
    <cfRule type="expression" dxfId="390" priority="436" stopIfTrue="1">
      <formula>R192=""</formula>
    </cfRule>
  </conditionalFormatting>
  <conditionalFormatting sqref="L192 P192">
    <cfRule type="expression" dxfId="389" priority="433" stopIfTrue="1">
      <formula>AA192="ok"</formula>
    </cfRule>
    <cfRule type="expression" dxfId="388" priority="434" stopIfTrue="1">
      <formula>AA192=""</formula>
    </cfRule>
  </conditionalFormatting>
  <conditionalFormatting sqref="B192">
    <cfRule type="cellIs" dxfId="387" priority="431" stopIfTrue="1" operator="equal">
      <formula>"ok"</formula>
    </cfRule>
    <cfRule type="cellIs" dxfId="386" priority="432" stopIfTrue="1" operator="equal">
      <formula>"Incomplete"</formula>
    </cfRule>
  </conditionalFormatting>
  <conditionalFormatting sqref="R192:AE192">
    <cfRule type="cellIs" dxfId="385" priority="429" stopIfTrue="1" operator="equal">
      <formula>"ok"</formula>
    </cfRule>
    <cfRule type="cellIs" dxfId="384" priority="430" stopIfTrue="1" operator="equal">
      <formula>""</formula>
    </cfRule>
  </conditionalFormatting>
  <conditionalFormatting sqref="C193 M193:O193 G193">
    <cfRule type="expression" dxfId="383" priority="427" stopIfTrue="1">
      <formula>R193="ok"</formula>
    </cfRule>
    <cfRule type="expression" dxfId="382" priority="428" stopIfTrue="1">
      <formula>R193=""</formula>
    </cfRule>
  </conditionalFormatting>
  <conditionalFormatting sqref="L193 P193">
    <cfRule type="expression" dxfId="381" priority="425" stopIfTrue="1">
      <formula>AA193="ok"</formula>
    </cfRule>
    <cfRule type="expression" dxfId="380" priority="426" stopIfTrue="1">
      <formula>AA193=""</formula>
    </cfRule>
  </conditionalFormatting>
  <conditionalFormatting sqref="B193">
    <cfRule type="cellIs" dxfId="379" priority="423" stopIfTrue="1" operator="equal">
      <formula>"ok"</formula>
    </cfRule>
    <cfRule type="cellIs" dxfId="378" priority="424" stopIfTrue="1" operator="equal">
      <formula>"Incomplete"</formula>
    </cfRule>
  </conditionalFormatting>
  <conditionalFormatting sqref="R193:AE193">
    <cfRule type="cellIs" dxfId="377" priority="421" stopIfTrue="1" operator="equal">
      <formula>"ok"</formula>
    </cfRule>
    <cfRule type="cellIs" dxfId="376" priority="422" stopIfTrue="1" operator="equal">
      <formula>""</formula>
    </cfRule>
  </conditionalFormatting>
  <conditionalFormatting sqref="C194:H194 M194:O194">
    <cfRule type="expression" dxfId="375" priority="419" stopIfTrue="1">
      <formula>R194="ok"</formula>
    </cfRule>
    <cfRule type="expression" dxfId="374" priority="420" stopIfTrue="1">
      <formula>R194=""</formula>
    </cfRule>
  </conditionalFormatting>
  <conditionalFormatting sqref="P194 I194:L194">
    <cfRule type="expression" dxfId="373" priority="417" stopIfTrue="1">
      <formula>X194="ok"</formula>
    </cfRule>
    <cfRule type="expression" dxfId="372" priority="418" stopIfTrue="1">
      <formula>X194=""</formula>
    </cfRule>
  </conditionalFormatting>
  <conditionalFormatting sqref="B194">
    <cfRule type="cellIs" dxfId="371" priority="415" stopIfTrue="1" operator="equal">
      <formula>"ok"</formula>
    </cfRule>
    <cfRule type="cellIs" dxfId="370" priority="416" stopIfTrue="1" operator="equal">
      <formula>"Incomplete"</formula>
    </cfRule>
  </conditionalFormatting>
  <conditionalFormatting sqref="R194:AE194">
    <cfRule type="cellIs" dxfId="369" priority="413" stopIfTrue="1" operator="equal">
      <formula>"ok"</formula>
    </cfRule>
    <cfRule type="cellIs" dxfId="368" priority="414" stopIfTrue="1" operator="equal">
      <formula>""</formula>
    </cfRule>
  </conditionalFormatting>
  <conditionalFormatting sqref="D163:F166">
    <cfRule type="expression" dxfId="367" priority="411" stopIfTrue="1">
      <formula>#REF!="ok"</formula>
    </cfRule>
    <cfRule type="expression" dxfId="366" priority="412" stopIfTrue="1">
      <formula>#REF!=""</formula>
    </cfRule>
  </conditionalFormatting>
  <conditionalFormatting sqref="I163:L166">
    <cfRule type="expression" dxfId="365" priority="409" stopIfTrue="1">
      <formula>#REF!="ok"</formula>
    </cfRule>
    <cfRule type="expression" dxfId="364" priority="410" stopIfTrue="1">
      <formula>#REF!=""</formula>
    </cfRule>
  </conditionalFormatting>
  <conditionalFormatting sqref="D167:E169">
    <cfRule type="expression" dxfId="363" priority="407" stopIfTrue="1">
      <formula>#REF!="ok"</formula>
    </cfRule>
    <cfRule type="expression" dxfId="362" priority="408" stopIfTrue="1">
      <formula>#REF!=""</formula>
    </cfRule>
  </conditionalFormatting>
  <conditionalFormatting sqref="F167:F169">
    <cfRule type="expression" dxfId="361" priority="405" stopIfTrue="1">
      <formula>#REF!="ok"</formula>
    </cfRule>
    <cfRule type="expression" dxfId="360" priority="406" stopIfTrue="1">
      <formula>#REF!=""</formula>
    </cfRule>
  </conditionalFormatting>
  <conditionalFormatting sqref="I167:L169">
    <cfRule type="expression" dxfId="359" priority="403" stopIfTrue="1">
      <formula>#REF!="ok"</formula>
    </cfRule>
    <cfRule type="expression" dxfId="358" priority="404" stopIfTrue="1">
      <formula>#REF!=""</formula>
    </cfRule>
  </conditionalFormatting>
  <conditionalFormatting sqref="F171:F181">
    <cfRule type="expression" dxfId="357" priority="401" stopIfTrue="1">
      <formula>U171="ok"</formula>
    </cfRule>
    <cfRule type="expression" dxfId="356" priority="402" stopIfTrue="1">
      <formula>U171=""</formula>
    </cfRule>
  </conditionalFormatting>
  <conditionalFormatting sqref="D170:E181">
    <cfRule type="expression" dxfId="355" priority="399" stopIfTrue="1">
      <formula>#REF!="ok"</formula>
    </cfRule>
    <cfRule type="expression" dxfId="354" priority="400" stopIfTrue="1">
      <formula>#REF!=""</formula>
    </cfRule>
  </conditionalFormatting>
  <conditionalFormatting sqref="I170:L181">
    <cfRule type="expression" dxfId="353" priority="397" stopIfTrue="1">
      <formula>#REF!="ok"</formula>
    </cfRule>
    <cfRule type="expression" dxfId="352" priority="398" stopIfTrue="1">
      <formula>#REF!=""</formula>
    </cfRule>
  </conditionalFormatting>
  <conditionalFormatting sqref="M183:O183">
    <cfRule type="expression" dxfId="351" priority="395" stopIfTrue="1">
      <formula>AB183="ok"</formula>
    </cfRule>
    <cfRule type="expression" dxfId="350" priority="396" stopIfTrue="1">
      <formula>AB183=""</formula>
    </cfRule>
  </conditionalFormatting>
  <conditionalFormatting sqref="I183:L183">
    <cfRule type="expression" dxfId="349" priority="393" stopIfTrue="1">
      <formula>X183="ok"</formula>
    </cfRule>
    <cfRule type="expression" dxfId="348" priority="394" stopIfTrue="1">
      <formula>X183=""</formula>
    </cfRule>
  </conditionalFormatting>
  <conditionalFormatting sqref="D184:F184">
    <cfRule type="expression" dxfId="347" priority="391" stopIfTrue="1">
      <formula>#REF!="ok"</formula>
    </cfRule>
    <cfRule type="expression" dxfId="346" priority="392" stopIfTrue="1">
      <formula>#REF!=""</formula>
    </cfRule>
  </conditionalFormatting>
  <conditionalFormatting sqref="I184:L184">
    <cfRule type="expression" dxfId="345" priority="389" stopIfTrue="1">
      <formula>#REF!="ok"</formula>
    </cfRule>
    <cfRule type="expression" dxfId="344" priority="390" stopIfTrue="1">
      <formula>#REF!=""</formula>
    </cfRule>
  </conditionalFormatting>
  <conditionalFormatting sqref="G185:H185">
    <cfRule type="expression" dxfId="343" priority="387" stopIfTrue="1">
      <formula>V185="ok"</formula>
    </cfRule>
    <cfRule type="expression" dxfId="342" priority="388" stopIfTrue="1">
      <formula>V185=""</formula>
    </cfRule>
  </conditionalFormatting>
  <conditionalFormatting sqref="D185:F185">
    <cfRule type="expression" dxfId="341" priority="385" stopIfTrue="1">
      <formula>#REF!="ok"</formula>
    </cfRule>
    <cfRule type="expression" dxfId="340" priority="386" stopIfTrue="1">
      <formula>#REF!=""</formula>
    </cfRule>
  </conditionalFormatting>
  <conditionalFormatting sqref="I187">
    <cfRule type="expression" dxfId="339" priority="383" stopIfTrue="1">
      <formula>X187="ok"</formula>
    </cfRule>
    <cfRule type="expression" dxfId="338" priority="384" stopIfTrue="1">
      <formula>X187=""</formula>
    </cfRule>
  </conditionalFormatting>
  <conditionalFormatting sqref="C195:G195 M195:O195">
    <cfRule type="expression" dxfId="337" priority="381" stopIfTrue="1">
      <formula>R195="ok"</formula>
    </cfRule>
    <cfRule type="expression" dxfId="336" priority="382" stopIfTrue="1">
      <formula>R195=""</formula>
    </cfRule>
  </conditionalFormatting>
  <conditionalFormatting sqref="P195 I195:L195">
    <cfRule type="expression" dxfId="335" priority="379" stopIfTrue="1">
      <formula>X195="ok"</formula>
    </cfRule>
    <cfRule type="expression" dxfId="334" priority="380" stopIfTrue="1">
      <formula>X195=""</formula>
    </cfRule>
  </conditionalFormatting>
  <conditionalFormatting sqref="B195">
    <cfRule type="cellIs" dxfId="333" priority="377" stopIfTrue="1" operator="equal">
      <formula>"ok"</formula>
    </cfRule>
    <cfRule type="cellIs" dxfId="332" priority="378" stopIfTrue="1" operator="equal">
      <formula>"Incomplete"</formula>
    </cfRule>
  </conditionalFormatting>
  <conditionalFormatting sqref="R195:AE195">
    <cfRule type="cellIs" dxfId="331" priority="375" stopIfTrue="1" operator="equal">
      <formula>"ok"</formula>
    </cfRule>
    <cfRule type="cellIs" dxfId="330" priority="376" stopIfTrue="1" operator="equal">
      <formula>""</formula>
    </cfRule>
  </conditionalFormatting>
  <conditionalFormatting sqref="C196 M196:O196 G196">
    <cfRule type="expression" dxfId="329" priority="373" stopIfTrue="1">
      <formula>R196="ok"</formula>
    </cfRule>
    <cfRule type="expression" dxfId="328" priority="374" stopIfTrue="1">
      <formula>R196=""</formula>
    </cfRule>
  </conditionalFormatting>
  <conditionalFormatting sqref="P196 I196:L196">
    <cfRule type="expression" dxfId="327" priority="371" stopIfTrue="1">
      <formula>X196="ok"</formula>
    </cfRule>
    <cfRule type="expression" dxfId="326" priority="372" stopIfTrue="1">
      <formula>X196=""</formula>
    </cfRule>
  </conditionalFormatting>
  <conditionalFormatting sqref="B196">
    <cfRule type="cellIs" dxfId="325" priority="369" stopIfTrue="1" operator="equal">
      <formula>"ok"</formula>
    </cfRule>
    <cfRule type="cellIs" dxfId="324" priority="370" stopIfTrue="1" operator="equal">
      <formula>"Incomplete"</formula>
    </cfRule>
  </conditionalFormatting>
  <conditionalFormatting sqref="R196:AE196">
    <cfRule type="cellIs" dxfId="323" priority="367" stopIfTrue="1" operator="equal">
      <formula>"ok"</formula>
    </cfRule>
    <cfRule type="cellIs" dxfId="322" priority="368" stopIfTrue="1" operator="equal">
      <formula>""</formula>
    </cfRule>
  </conditionalFormatting>
  <conditionalFormatting sqref="C197 M197:O197 G197">
    <cfRule type="expression" dxfId="321" priority="365" stopIfTrue="1">
      <formula>R197="ok"</formula>
    </cfRule>
    <cfRule type="expression" dxfId="320" priority="366" stopIfTrue="1">
      <formula>R197=""</formula>
    </cfRule>
  </conditionalFormatting>
  <conditionalFormatting sqref="P197 I197:L197">
    <cfRule type="expression" dxfId="319" priority="363" stopIfTrue="1">
      <formula>X197="ok"</formula>
    </cfRule>
    <cfRule type="expression" dxfId="318" priority="364" stopIfTrue="1">
      <formula>X197=""</formula>
    </cfRule>
  </conditionalFormatting>
  <conditionalFormatting sqref="B197">
    <cfRule type="cellIs" dxfId="317" priority="361" stopIfTrue="1" operator="equal">
      <formula>"ok"</formula>
    </cfRule>
    <cfRule type="cellIs" dxfId="316" priority="362" stopIfTrue="1" operator="equal">
      <formula>"Incomplete"</formula>
    </cfRule>
  </conditionalFormatting>
  <conditionalFormatting sqref="R197:AE197">
    <cfRule type="cellIs" dxfId="315" priority="359" stopIfTrue="1" operator="equal">
      <formula>"ok"</formula>
    </cfRule>
    <cfRule type="cellIs" dxfId="314" priority="360" stopIfTrue="1" operator="equal">
      <formula>""</formula>
    </cfRule>
  </conditionalFormatting>
  <conditionalFormatting sqref="C198:H198 M198:O198">
    <cfRule type="expression" dxfId="313" priority="357" stopIfTrue="1">
      <formula>R198="ok"</formula>
    </cfRule>
    <cfRule type="expression" dxfId="312" priority="358" stopIfTrue="1">
      <formula>R198=""</formula>
    </cfRule>
  </conditionalFormatting>
  <conditionalFormatting sqref="P198 I198:L198">
    <cfRule type="expression" dxfId="311" priority="355" stopIfTrue="1">
      <formula>X198="ok"</formula>
    </cfRule>
    <cfRule type="expression" dxfId="310" priority="356" stopIfTrue="1">
      <formula>X198=""</formula>
    </cfRule>
  </conditionalFormatting>
  <conditionalFormatting sqref="B198">
    <cfRule type="cellIs" dxfId="309" priority="353" stopIfTrue="1" operator="equal">
      <formula>"ok"</formula>
    </cfRule>
    <cfRule type="cellIs" dxfId="308" priority="354" stopIfTrue="1" operator="equal">
      <formula>"Incomplete"</formula>
    </cfRule>
  </conditionalFormatting>
  <conditionalFormatting sqref="R198:AE198">
    <cfRule type="cellIs" dxfId="307" priority="351" stopIfTrue="1" operator="equal">
      <formula>"ok"</formula>
    </cfRule>
    <cfRule type="cellIs" dxfId="306" priority="352" stopIfTrue="1" operator="equal">
      <formula>""</formula>
    </cfRule>
  </conditionalFormatting>
  <conditionalFormatting sqref="C199:H199 M199:O199">
    <cfRule type="expression" dxfId="305" priority="349" stopIfTrue="1">
      <formula>R199="ok"</formula>
    </cfRule>
    <cfRule type="expression" dxfId="304" priority="350" stopIfTrue="1">
      <formula>R199=""</formula>
    </cfRule>
  </conditionalFormatting>
  <conditionalFormatting sqref="P199 I199:L199">
    <cfRule type="expression" dxfId="303" priority="347" stopIfTrue="1">
      <formula>X199="ok"</formula>
    </cfRule>
    <cfRule type="expression" dxfId="302" priority="348" stopIfTrue="1">
      <formula>X199=""</formula>
    </cfRule>
  </conditionalFormatting>
  <conditionalFormatting sqref="B199">
    <cfRule type="cellIs" dxfId="301" priority="345" stopIfTrue="1" operator="equal">
      <formula>"ok"</formula>
    </cfRule>
    <cfRule type="cellIs" dxfId="300" priority="346" stopIfTrue="1" operator="equal">
      <formula>"Incomplete"</formula>
    </cfRule>
  </conditionalFormatting>
  <conditionalFormatting sqref="R199:AE199">
    <cfRule type="cellIs" dxfId="299" priority="343" stopIfTrue="1" operator="equal">
      <formula>"ok"</formula>
    </cfRule>
    <cfRule type="cellIs" dxfId="298" priority="344" stopIfTrue="1" operator="equal">
      <formula>""</formula>
    </cfRule>
  </conditionalFormatting>
  <conditionalFormatting sqref="C200">
    <cfRule type="expression" dxfId="297" priority="341" stopIfTrue="1">
      <formula>R200="ok"</formula>
    </cfRule>
    <cfRule type="expression" dxfId="296" priority="342" stopIfTrue="1">
      <formula>R200=""</formula>
    </cfRule>
  </conditionalFormatting>
  <conditionalFormatting sqref="P220">
    <cfRule type="expression" dxfId="295" priority="149" stopIfTrue="1">
      <formula>AE220="ok"</formula>
    </cfRule>
    <cfRule type="expression" dxfId="294" priority="150" stopIfTrue="1">
      <formula>AE220=""</formula>
    </cfRule>
  </conditionalFormatting>
  <conditionalFormatting sqref="B200">
    <cfRule type="cellIs" dxfId="293" priority="337" stopIfTrue="1" operator="equal">
      <formula>"ok"</formula>
    </cfRule>
    <cfRule type="cellIs" dxfId="292" priority="338" stopIfTrue="1" operator="equal">
      <formula>"Incomplete"</formula>
    </cfRule>
  </conditionalFormatting>
  <conditionalFormatting sqref="R200:AE200">
    <cfRule type="cellIs" dxfId="291" priority="335" stopIfTrue="1" operator="equal">
      <formula>"ok"</formula>
    </cfRule>
    <cfRule type="cellIs" dxfId="290" priority="336" stopIfTrue="1" operator="equal">
      <formula>""</formula>
    </cfRule>
  </conditionalFormatting>
  <conditionalFormatting sqref="D189:E189">
    <cfRule type="expression" dxfId="289" priority="333" stopIfTrue="1">
      <formula>#REF!="ok"</formula>
    </cfRule>
    <cfRule type="expression" dxfId="288" priority="334" stopIfTrue="1">
      <formula>#REF!=""</formula>
    </cfRule>
  </conditionalFormatting>
  <conditionalFormatting sqref="I189:L189">
    <cfRule type="expression" dxfId="287" priority="331" stopIfTrue="1">
      <formula>#REF!="ok"</formula>
    </cfRule>
    <cfRule type="expression" dxfId="286" priority="332" stopIfTrue="1">
      <formula>#REF!=""</formula>
    </cfRule>
  </conditionalFormatting>
  <conditionalFormatting sqref="F190:F193">
    <cfRule type="expression" dxfId="285" priority="329" stopIfTrue="1">
      <formula>U190="ok"</formula>
    </cfRule>
    <cfRule type="expression" dxfId="284" priority="330" stopIfTrue="1">
      <formula>U190=""</formula>
    </cfRule>
  </conditionalFormatting>
  <conditionalFormatting sqref="D190:E193">
    <cfRule type="expression" dxfId="283" priority="327" stopIfTrue="1">
      <formula>#REF!="ok"</formula>
    </cfRule>
    <cfRule type="expression" dxfId="282" priority="328" stopIfTrue="1">
      <formula>#REF!=""</formula>
    </cfRule>
  </conditionalFormatting>
  <conditionalFormatting sqref="I190:J193">
    <cfRule type="expression" dxfId="281" priority="325" stopIfTrue="1">
      <formula>#REF!="ok"</formula>
    </cfRule>
    <cfRule type="expression" dxfId="280" priority="326" stopIfTrue="1">
      <formula>#REF!=""</formula>
    </cfRule>
  </conditionalFormatting>
  <conditionalFormatting sqref="K191:K193">
    <cfRule type="expression" dxfId="279" priority="323" stopIfTrue="1">
      <formula>Z191="ok"</formula>
    </cfRule>
    <cfRule type="expression" dxfId="278" priority="324" stopIfTrue="1">
      <formula>Z191=""</formula>
    </cfRule>
  </conditionalFormatting>
  <conditionalFormatting sqref="C201">
    <cfRule type="expression" dxfId="277" priority="321" stopIfTrue="1">
      <formula>R201="ok"</formula>
    </cfRule>
    <cfRule type="expression" dxfId="276" priority="322" stopIfTrue="1">
      <formula>R201=""</formula>
    </cfRule>
  </conditionalFormatting>
  <conditionalFormatting sqref="B201">
    <cfRule type="cellIs" dxfId="275" priority="317" stopIfTrue="1" operator="equal">
      <formula>"ok"</formula>
    </cfRule>
    <cfRule type="cellIs" dxfId="274" priority="318" stopIfTrue="1" operator="equal">
      <formula>"Incomplete"</formula>
    </cfRule>
  </conditionalFormatting>
  <conditionalFormatting sqref="R201:AE201">
    <cfRule type="cellIs" dxfId="273" priority="315" stopIfTrue="1" operator="equal">
      <formula>"ok"</formula>
    </cfRule>
    <cfRule type="cellIs" dxfId="272" priority="316" stopIfTrue="1" operator="equal">
      <formula>""</formula>
    </cfRule>
  </conditionalFormatting>
  <conditionalFormatting sqref="C202">
    <cfRule type="expression" dxfId="271" priority="313" stopIfTrue="1">
      <formula>R202="ok"</formula>
    </cfRule>
    <cfRule type="expression" dxfId="270" priority="314" stopIfTrue="1">
      <formula>R202=""</formula>
    </cfRule>
  </conditionalFormatting>
  <conditionalFormatting sqref="P202">
    <cfRule type="expression" dxfId="269" priority="311" stopIfTrue="1">
      <formula>AE202="ok"</formula>
    </cfRule>
    <cfRule type="expression" dxfId="268" priority="312" stopIfTrue="1">
      <formula>AE202=""</formula>
    </cfRule>
  </conditionalFormatting>
  <conditionalFormatting sqref="B202">
    <cfRule type="cellIs" dxfId="267" priority="309" stopIfTrue="1" operator="equal">
      <formula>"ok"</formula>
    </cfRule>
    <cfRule type="cellIs" dxfId="266" priority="310" stopIfTrue="1" operator="equal">
      <formula>"Incomplete"</formula>
    </cfRule>
  </conditionalFormatting>
  <conditionalFormatting sqref="R202:AE202">
    <cfRule type="cellIs" dxfId="265" priority="307" stopIfTrue="1" operator="equal">
      <formula>"ok"</formula>
    </cfRule>
    <cfRule type="cellIs" dxfId="264" priority="308" stopIfTrue="1" operator="equal">
      <formula>""</formula>
    </cfRule>
  </conditionalFormatting>
  <conditionalFormatting sqref="C203 M203:O203 F203:H203">
    <cfRule type="expression" dxfId="263" priority="305" stopIfTrue="1">
      <formula>R203="ok"</formula>
    </cfRule>
    <cfRule type="expression" dxfId="262" priority="306" stopIfTrue="1">
      <formula>R203=""</formula>
    </cfRule>
  </conditionalFormatting>
  <conditionalFormatting sqref="P203">
    <cfRule type="expression" dxfId="261" priority="303" stopIfTrue="1">
      <formula>AE203="ok"</formula>
    </cfRule>
    <cfRule type="expression" dxfId="260" priority="304" stopIfTrue="1">
      <formula>AE203=""</formula>
    </cfRule>
  </conditionalFormatting>
  <conditionalFormatting sqref="B203">
    <cfRule type="cellIs" dxfId="259" priority="301" stopIfTrue="1" operator="equal">
      <formula>"ok"</formula>
    </cfRule>
    <cfRule type="cellIs" dxfId="258" priority="302" stopIfTrue="1" operator="equal">
      <formula>"Incomplete"</formula>
    </cfRule>
  </conditionalFormatting>
  <conditionalFormatting sqref="R203:AE203">
    <cfRule type="cellIs" dxfId="257" priority="299" stopIfTrue="1" operator="equal">
      <formula>"ok"</formula>
    </cfRule>
    <cfRule type="cellIs" dxfId="256" priority="300" stopIfTrue="1" operator="equal">
      <formula>""</formula>
    </cfRule>
  </conditionalFormatting>
  <conditionalFormatting sqref="C204 M204:O204 F204:G204">
    <cfRule type="expression" dxfId="255" priority="297" stopIfTrue="1">
      <formula>R204="ok"</formula>
    </cfRule>
    <cfRule type="expression" dxfId="254" priority="298" stopIfTrue="1">
      <formula>R204=""</formula>
    </cfRule>
  </conditionalFormatting>
  <conditionalFormatting sqref="P204">
    <cfRule type="expression" dxfId="253" priority="295" stopIfTrue="1">
      <formula>AE204="ok"</formula>
    </cfRule>
    <cfRule type="expression" dxfId="252" priority="296" stopIfTrue="1">
      <formula>AE204=""</formula>
    </cfRule>
  </conditionalFormatting>
  <conditionalFormatting sqref="B204">
    <cfRule type="cellIs" dxfId="251" priority="293" stopIfTrue="1" operator="equal">
      <formula>"ok"</formula>
    </cfRule>
    <cfRule type="cellIs" dxfId="250" priority="294" stopIfTrue="1" operator="equal">
      <formula>"Incomplete"</formula>
    </cfRule>
  </conditionalFormatting>
  <conditionalFormatting sqref="R204:AE204">
    <cfRule type="cellIs" dxfId="249" priority="291" stopIfTrue="1" operator="equal">
      <formula>"ok"</formula>
    </cfRule>
    <cfRule type="cellIs" dxfId="248" priority="292" stopIfTrue="1" operator="equal">
      <formula>""</formula>
    </cfRule>
  </conditionalFormatting>
  <conditionalFormatting sqref="C205 M205:O205 F205:G205">
    <cfRule type="expression" dxfId="247" priority="289" stopIfTrue="1">
      <formula>R205="ok"</formula>
    </cfRule>
    <cfRule type="expression" dxfId="246" priority="290" stopIfTrue="1">
      <formula>R205=""</formula>
    </cfRule>
  </conditionalFormatting>
  <conditionalFormatting sqref="P205">
    <cfRule type="expression" dxfId="245" priority="287" stopIfTrue="1">
      <formula>AE205="ok"</formula>
    </cfRule>
    <cfRule type="expression" dxfId="244" priority="288" stopIfTrue="1">
      <formula>AE205=""</formula>
    </cfRule>
  </conditionalFormatting>
  <conditionalFormatting sqref="B205">
    <cfRule type="cellIs" dxfId="243" priority="285" stopIfTrue="1" operator="equal">
      <formula>"ok"</formula>
    </cfRule>
    <cfRule type="cellIs" dxfId="242" priority="286" stopIfTrue="1" operator="equal">
      <formula>"Incomplete"</formula>
    </cfRule>
  </conditionalFormatting>
  <conditionalFormatting sqref="R205:AE205">
    <cfRule type="cellIs" dxfId="241" priority="283" stopIfTrue="1" operator="equal">
      <formula>"ok"</formula>
    </cfRule>
    <cfRule type="cellIs" dxfId="240" priority="284" stopIfTrue="1" operator="equal">
      <formula>""</formula>
    </cfRule>
  </conditionalFormatting>
  <conditionalFormatting sqref="C206 M206:O206 F206:H206">
    <cfRule type="expression" dxfId="239" priority="281" stopIfTrue="1">
      <formula>R206="ok"</formula>
    </cfRule>
    <cfRule type="expression" dxfId="238" priority="282" stopIfTrue="1">
      <formula>R206=""</formula>
    </cfRule>
  </conditionalFormatting>
  <conditionalFormatting sqref="P206">
    <cfRule type="expression" dxfId="237" priority="279" stopIfTrue="1">
      <formula>AE206="ok"</formula>
    </cfRule>
    <cfRule type="expression" dxfId="236" priority="280" stopIfTrue="1">
      <formula>AE206=""</formula>
    </cfRule>
  </conditionalFormatting>
  <conditionalFormatting sqref="B206">
    <cfRule type="cellIs" dxfId="235" priority="277" stopIfTrue="1" operator="equal">
      <formula>"ok"</formula>
    </cfRule>
    <cfRule type="cellIs" dxfId="234" priority="278" stopIfTrue="1" operator="equal">
      <formula>"Incomplete"</formula>
    </cfRule>
  </conditionalFormatting>
  <conditionalFormatting sqref="R206:AE206">
    <cfRule type="cellIs" dxfId="233" priority="275" stopIfTrue="1" operator="equal">
      <formula>"ok"</formula>
    </cfRule>
    <cfRule type="cellIs" dxfId="232" priority="276" stopIfTrue="1" operator="equal">
      <formula>""</formula>
    </cfRule>
  </conditionalFormatting>
  <conditionalFormatting sqref="F196:F197">
    <cfRule type="expression" dxfId="231" priority="273" stopIfTrue="1">
      <formula>U196="ok"</formula>
    </cfRule>
    <cfRule type="expression" dxfId="230" priority="274" stopIfTrue="1">
      <formula>U196=""</formula>
    </cfRule>
  </conditionalFormatting>
  <conditionalFormatting sqref="H195:H197">
    <cfRule type="expression" dxfId="229" priority="271" stopIfTrue="1">
      <formula>W195="ok"</formula>
    </cfRule>
    <cfRule type="expression" dxfId="228" priority="272" stopIfTrue="1">
      <formula>W195=""</formula>
    </cfRule>
  </conditionalFormatting>
  <conditionalFormatting sqref="D196:E197">
    <cfRule type="expression" dxfId="227" priority="269" stopIfTrue="1">
      <formula>S196="ok"</formula>
    </cfRule>
    <cfRule type="expression" dxfId="226" priority="270" stopIfTrue="1">
      <formula>S196=""</formula>
    </cfRule>
  </conditionalFormatting>
  <conditionalFormatting sqref="C207 M207:O207 F207:G207">
    <cfRule type="expression" dxfId="225" priority="267" stopIfTrue="1">
      <formula>R207="ok"</formula>
    </cfRule>
    <cfRule type="expression" dxfId="224" priority="268" stopIfTrue="1">
      <formula>R207=""</formula>
    </cfRule>
  </conditionalFormatting>
  <conditionalFormatting sqref="P207">
    <cfRule type="expression" dxfId="223" priority="265" stopIfTrue="1">
      <formula>AE207="ok"</formula>
    </cfRule>
    <cfRule type="expression" dxfId="222" priority="266" stopIfTrue="1">
      <formula>AE207=""</formula>
    </cfRule>
  </conditionalFormatting>
  <conditionalFormatting sqref="B207">
    <cfRule type="cellIs" dxfId="221" priority="263" stopIfTrue="1" operator="equal">
      <formula>"ok"</formula>
    </cfRule>
    <cfRule type="cellIs" dxfId="220" priority="264" stopIfTrue="1" operator="equal">
      <formula>"Incomplete"</formula>
    </cfRule>
  </conditionalFormatting>
  <conditionalFormatting sqref="R207:AE207">
    <cfRule type="cellIs" dxfId="219" priority="261" stopIfTrue="1" operator="equal">
      <formula>"ok"</formula>
    </cfRule>
    <cfRule type="cellIs" dxfId="218" priority="262" stopIfTrue="1" operator="equal">
      <formula>""</formula>
    </cfRule>
  </conditionalFormatting>
  <conditionalFormatting sqref="C208 M208:O208 F208:G208">
    <cfRule type="expression" dxfId="217" priority="259" stopIfTrue="1">
      <formula>R208="ok"</formula>
    </cfRule>
    <cfRule type="expression" dxfId="216" priority="260" stopIfTrue="1">
      <formula>R208=""</formula>
    </cfRule>
  </conditionalFormatting>
  <conditionalFormatting sqref="P208">
    <cfRule type="expression" dxfId="215" priority="257" stopIfTrue="1">
      <formula>AE208="ok"</formula>
    </cfRule>
    <cfRule type="expression" dxfId="214" priority="258" stopIfTrue="1">
      <formula>AE208=""</formula>
    </cfRule>
  </conditionalFormatting>
  <conditionalFormatting sqref="B208">
    <cfRule type="cellIs" dxfId="213" priority="255" stopIfTrue="1" operator="equal">
      <formula>"ok"</formula>
    </cfRule>
    <cfRule type="cellIs" dxfId="212" priority="256" stopIfTrue="1" operator="equal">
      <formula>"Incomplete"</formula>
    </cfRule>
  </conditionalFormatting>
  <conditionalFormatting sqref="R208:AE208">
    <cfRule type="cellIs" dxfId="211" priority="253" stopIfTrue="1" operator="equal">
      <formula>"ok"</formula>
    </cfRule>
    <cfRule type="cellIs" dxfId="210" priority="254" stopIfTrue="1" operator="equal">
      <formula>""</formula>
    </cfRule>
  </conditionalFormatting>
  <conditionalFormatting sqref="C209 M209:O209 F209:G209">
    <cfRule type="expression" dxfId="209" priority="251" stopIfTrue="1">
      <formula>R209="ok"</formula>
    </cfRule>
    <cfRule type="expression" dxfId="208" priority="252" stopIfTrue="1">
      <formula>R209=""</formula>
    </cfRule>
  </conditionalFormatting>
  <conditionalFormatting sqref="P209">
    <cfRule type="expression" dxfId="207" priority="249" stopIfTrue="1">
      <formula>AE209="ok"</formula>
    </cfRule>
    <cfRule type="expression" dxfId="206" priority="250" stopIfTrue="1">
      <formula>AE209=""</formula>
    </cfRule>
  </conditionalFormatting>
  <conditionalFormatting sqref="B209">
    <cfRule type="cellIs" dxfId="205" priority="247" stopIfTrue="1" operator="equal">
      <formula>"ok"</formula>
    </cfRule>
    <cfRule type="cellIs" dxfId="204" priority="248" stopIfTrue="1" operator="equal">
      <formula>"Incomplete"</formula>
    </cfRule>
  </conditionalFormatting>
  <conditionalFormatting sqref="R209:AE209">
    <cfRule type="cellIs" dxfId="203" priority="245" stopIfTrue="1" operator="equal">
      <formula>"ok"</formula>
    </cfRule>
    <cfRule type="cellIs" dxfId="202" priority="246" stopIfTrue="1" operator="equal">
      <formula>""</formula>
    </cfRule>
  </conditionalFormatting>
  <conditionalFormatting sqref="C210 M210:O210 F210:G210">
    <cfRule type="expression" dxfId="201" priority="243" stopIfTrue="1">
      <formula>R210="ok"</formula>
    </cfRule>
    <cfRule type="expression" dxfId="200" priority="244" stopIfTrue="1">
      <formula>R210=""</formula>
    </cfRule>
  </conditionalFormatting>
  <conditionalFormatting sqref="P210">
    <cfRule type="expression" dxfId="199" priority="241" stopIfTrue="1">
      <formula>AE210="ok"</formula>
    </cfRule>
    <cfRule type="expression" dxfId="198" priority="242" stopIfTrue="1">
      <formula>AE210=""</formula>
    </cfRule>
  </conditionalFormatting>
  <conditionalFormatting sqref="B210">
    <cfRule type="cellIs" dxfId="197" priority="239" stopIfTrue="1" operator="equal">
      <formula>"ok"</formula>
    </cfRule>
    <cfRule type="cellIs" dxfId="196" priority="240" stopIfTrue="1" operator="equal">
      <formula>"Incomplete"</formula>
    </cfRule>
  </conditionalFormatting>
  <conditionalFormatting sqref="R210:AE210">
    <cfRule type="cellIs" dxfId="195" priority="237" stopIfTrue="1" operator="equal">
      <formula>"ok"</formula>
    </cfRule>
    <cfRule type="cellIs" dxfId="194" priority="238" stopIfTrue="1" operator="equal">
      <formula>""</formula>
    </cfRule>
  </conditionalFormatting>
  <conditionalFormatting sqref="C211 M211:O211 F211:G211">
    <cfRule type="expression" dxfId="193" priority="235" stopIfTrue="1">
      <formula>R211="ok"</formula>
    </cfRule>
    <cfRule type="expression" dxfId="192" priority="236" stopIfTrue="1">
      <formula>R211=""</formula>
    </cfRule>
  </conditionalFormatting>
  <conditionalFormatting sqref="P211">
    <cfRule type="expression" dxfId="191" priority="233" stopIfTrue="1">
      <formula>AE211="ok"</formula>
    </cfRule>
    <cfRule type="expression" dxfId="190" priority="234" stopIfTrue="1">
      <formula>AE211=""</formula>
    </cfRule>
  </conditionalFormatting>
  <conditionalFormatting sqref="B211">
    <cfRule type="cellIs" dxfId="189" priority="231" stopIfTrue="1" operator="equal">
      <formula>"ok"</formula>
    </cfRule>
    <cfRule type="cellIs" dxfId="188" priority="232" stopIfTrue="1" operator="equal">
      <formula>"Incomplete"</formula>
    </cfRule>
  </conditionalFormatting>
  <conditionalFormatting sqref="R211:AE211">
    <cfRule type="cellIs" dxfId="187" priority="229" stopIfTrue="1" operator="equal">
      <formula>"ok"</formula>
    </cfRule>
    <cfRule type="cellIs" dxfId="186" priority="230" stopIfTrue="1" operator="equal">
      <formula>""</formula>
    </cfRule>
  </conditionalFormatting>
  <conditionalFormatting sqref="C212 M212:O212 F212:G212">
    <cfRule type="expression" dxfId="185" priority="227" stopIfTrue="1">
      <formula>R212="ok"</formula>
    </cfRule>
    <cfRule type="expression" dxfId="184" priority="228" stopIfTrue="1">
      <formula>R212=""</formula>
    </cfRule>
  </conditionalFormatting>
  <conditionalFormatting sqref="P212">
    <cfRule type="expression" dxfId="183" priority="225" stopIfTrue="1">
      <formula>AE212="ok"</formula>
    </cfRule>
    <cfRule type="expression" dxfId="182" priority="226" stopIfTrue="1">
      <formula>AE212=""</formula>
    </cfRule>
  </conditionalFormatting>
  <conditionalFormatting sqref="B212">
    <cfRule type="cellIs" dxfId="181" priority="223" stopIfTrue="1" operator="equal">
      <formula>"ok"</formula>
    </cfRule>
    <cfRule type="cellIs" dxfId="180" priority="224" stopIfTrue="1" operator="equal">
      <formula>"Incomplete"</formula>
    </cfRule>
  </conditionalFormatting>
  <conditionalFormatting sqref="R212:AE212">
    <cfRule type="cellIs" dxfId="179" priority="221" stopIfTrue="1" operator="equal">
      <formula>"ok"</formula>
    </cfRule>
    <cfRule type="cellIs" dxfId="178" priority="222" stopIfTrue="1" operator="equal">
      <formula>""</formula>
    </cfRule>
  </conditionalFormatting>
  <conditionalFormatting sqref="C213 M213:O213 G213:H213">
    <cfRule type="expression" dxfId="177" priority="219" stopIfTrue="1">
      <formula>R213="ok"</formula>
    </cfRule>
    <cfRule type="expression" dxfId="176" priority="220" stopIfTrue="1">
      <formula>R213=""</formula>
    </cfRule>
  </conditionalFormatting>
  <conditionalFormatting sqref="P213">
    <cfRule type="expression" dxfId="175" priority="217" stopIfTrue="1">
      <formula>AE213="ok"</formula>
    </cfRule>
    <cfRule type="expression" dxfId="174" priority="218" stopIfTrue="1">
      <formula>AE213=""</formula>
    </cfRule>
  </conditionalFormatting>
  <conditionalFormatting sqref="B213">
    <cfRule type="cellIs" dxfId="173" priority="215" stopIfTrue="1" operator="equal">
      <formula>"ok"</formula>
    </cfRule>
    <cfRule type="cellIs" dxfId="172" priority="216" stopIfTrue="1" operator="equal">
      <formula>"Incomplete"</formula>
    </cfRule>
  </conditionalFormatting>
  <conditionalFormatting sqref="R213:AE213">
    <cfRule type="cellIs" dxfId="171" priority="213" stopIfTrue="1" operator="equal">
      <formula>"ok"</formula>
    </cfRule>
    <cfRule type="cellIs" dxfId="170" priority="214" stopIfTrue="1" operator="equal">
      <formula>""</formula>
    </cfRule>
  </conditionalFormatting>
  <conditionalFormatting sqref="C214 M214:O214 G214">
    <cfRule type="expression" dxfId="169" priority="211" stopIfTrue="1">
      <formula>R214="ok"</formula>
    </cfRule>
    <cfRule type="expression" dxfId="168" priority="212" stopIfTrue="1">
      <formula>R214=""</formula>
    </cfRule>
  </conditionalFormatting>
  <conditionalFormatting sqref="P214">
    <cfRule type="expression" dxfId="167" priority="209" stopIfTrue="1">
      <formula>AE214="ok"</formula>
    </cfRule>
    <cfRule type="expression" dxfId="166" priority="210" stopIfTrue="1">
      <formula>AE214=""</formula>
    </cfRule>
  </conditionalFormatting>
  <conditionalFormatting sqref="B214">
    <cfRule type="cellIs" dxfId="165" priority="207" stopIfTrue="1" operator="equal">
      <formula>"ok"</formula>
    </cfRule>
    <cfRule type="cellIs" dxfId="164" priority="208" stopIfTrue="1" operator="equal">
      <formula>"Incomplete"</formula>
    </cfRule>
  </conditionalFormatting>
  <conditionalFormatting sqref="R214:AE214">
    <cfRule type="cellIs" dxfId="163" priority="205" stopIfTrue="1" operator="equal">
      <formula>"ok"</formula>
    </cfRule>
    <cfRule type="cellIs" dxfId="162" priority="206" stopIfTrue="1" operator="equal">
      <formula>""</formula>
    </cfRule>
  </conditionalFormatting>
  <conditionalFormatting sqref="C215:H215 M215:O215">
    <cfRule type="expression" dxfId="161" priority="203" stopIfTrue="1">
      <formula>R215="ok"</formula>
    </cfRule>
    <cfRule type="expression" dxfId="160" priority="204" stopIfTrue="1">
      <formula>R215=""</formula>
    </cfRule>
  </conditionalFormatting>
  <conditionalFormatting sqref="P215 I215:L215">
    <cfRule type="expression" dxfId="159" priority="201" stopIfTrue="1">
      <formula>X215="ok"</formula>
    </cfRule>
    <cfRule type="expression" dxfId="158" priority="202" stopIfTrue="1">
      <formula>X215=""</formula>
    </cfRule>
  </conditionalFormatting>
  <conditionalFormatting sqref="B215">
    <cfRule type="cellIs" dxfId="157" priority="199" stopIfTrue="1" operator="equal">
      <formula>"ok"</formula>
    </cfRule>
    <cfRule type="cellIs" dxfId="156" priority="200" stopIfTrue="1" operator="equal">
      <formula>"Incomplete"</formula>
    </cfRule>
  </conditionalFormatting>
  <conditionalFormatting sqref="R215:AE215">
    <cfRule type="cellIs" dxfId="155" priority="197" stopIfTrue="1" operator="equal">
      <formula>"ok"</formula>
    </cfRule>
    <cfRule type="cellIs" dxfId="154" priority="198" stopIfTrue="1" operator="equal">
      <formula>""</formula>
    </cfRule>
  </conditionalFormatting>
  <conditionalFormatting sqref="D200:H202 M200:O202">
    <cfRule type="expression" dxfId="153" priority="195" stopIfTrue="1">
      <formula>S200="ok"</formula>
    </cfRule>
    <cfRule type="expression" dxfId="152" priority="196" stopIfTrue="1">
      <formula>S200=""</formula>
    </cfRule>
  </conditionalFormatting>
  <conditionalFormatting sqref="I200:I202 K200:L202">
    <cfRule type="expression" dxfId="151" priority="193" stopIfTrue="1">
      <formula>X200="ok"</formula>
    </cfRule>
    <cfRule type="expression" dxfId="150" priority="194" stopIfTrue="1">
      <formula>X200=""</formula>
    </cfRule>
  </conditionalFormatting>
  <conditionalFormatting sqref="J200:J202">
    <cfRule type="expression" dxfId="149" priority="191" stopIfTrue="1">
      <formula>Y200="ok"</formula>
    </cfRule>
    <cfRule type="expression" dxfId="148" priority="192" stopIfTrue="1">
      <formula>Y200=""</formula>
    </cfRule>
  </conditionalFormatting>
  <conditionalFormatting sqref="D203:E205">
    <cfRule type="expression" dxfId="147" priority="189" stopIfTrue="1">
      <formula>#REF!="ok"</formula>
    </cfRule>
    <cfRule type="expression" dxfId="146" priority="190" stopIfTrue="1">
      <formula>#REF!=""</formula>
    </cfRule>
  </conditionalFormatting>
  <conditionalFormatting sqref="H204:H205">
    <cfRule type="expression" dxfId="145" priority="187" stopIfTrue="1">
      <formula>W204="ok"</formula>
    </cfRule>
    <cfRule type="expression" dxfId="144" priority="188" stopIfTrue="1">
      <formula>W204=""</formula>
    </cfRule>
  </conditionalFormatting>
  <conditionalFormatting sqref="I203:L205">
    <cfRule type="expression" dxfId="143" priority="185" stopIfTrue="1">
      <formula>#REF!="ok"</formula>
    </cfRule>
    <cfRule type="expression" dxfId="142" priority="186" stopIfTrue="1">
      <formula>#REF!=""</formula>
    </cfRule>
  </conditionalFormatting>
  <conditionalFormatting sqref="C216:H216 M216:O216">
    <cfRule type="expression" dxfId="141" priority="183" stopIfTrue="1">
      <formula>R216="ok"</formula>
    </cfRule>
    <cfRule type="expression" dxfId="140" priority="184" stopIfTrue="1">
      <formula>R216=""</formula>
    </cfRule>
  </conditionalFormatting>
  <conditionalFormatting sqref="P216 I216:L216">
    <cfRule type="expression" dxfId="139" priority="181" stopIfTrue="1">
      <formula>X216="ok"</formula>
    </cfRule>
    <cfRule type="expression" dxfId="138" priority="182" stopIfTrue="1">
      <formula>X216=""</formula>
    </cfRule>
  </conditionalFormatting>
  <conditionalFormatting sqref="B216">
    <cfRule type="cellIs" dxfId="137" priority="179" stopIfTrue="1" operator="equal">
      <formula>"ok"</formula>
    </cfRule>
    <cfRule type="cellIs" dxfId="136" priority="180" stopIfTrue="1" operator="equal">
      <formula>"Incomplete"</formula>
    </cfRule>
  </conditionalFormatting>
  <conditionalFormatting sqref="R216:AE216">
    <cfRule type="cellIs" dxfId="135" priority="177" stopIfTrue="1" operator="equal">
      <formula>"ok"</formula>
    </cfRule>
    <cfRule type="cellIs" dxfId="134" priority="178" stopIfTrue="1" operator="equal">
      <formula>""</formula>
    </cfRule>
  </conditionalFormatting>
  <conditionalFormatting sqref="C217:H217 M217:O217">
    <cfRule type="expression" dxfId="133" priority="175" stopIfTrue="1">
      <formula>R217="ok"</formula>
    </cfRule>
    <cfRule type="expression" dxfId="132" priority="176" stopIfTrue="1">
      <formula>R217=""</formula>
    </cfRule>
  </conditionalFormatting>
  <conditionalFormatting sqref="P217 I217:L217">
    <cfRule type="expression" dxfId="131" priority="173" stopIfTrue="1">
      <formula>X217="ok"</formula>
    </cfRule>
    <cfRule type="expression" dxfId="130" priority="174" stopIfTrue="1">
      <formula>X217=""</formula>
    </cfRule>
  </conditionalFormatting>
  <conditionalFormatting sqref="B217">
    <cfRule type="cellIs" dxfId="129" priority="171" stopIfTrue="1" operator="equal">
      <formula>"ok"</formula>
    </cfRule>
    <cfRule type="cellIs" dxfId="128" priority="172" stopIfTrue="1" operator="equal">
      <formula>"Incomplete"</formula>
    </cfRule>
  </conditionalFormatting>
  <conditionalFormatting sqref="R217:AE217">
    <cfRule type="cellIs" dxfId="127" priority="169" stopIfTrue="1" operator="equal">
      <formula>"ok"</formula>
    </cfRule>
    <cfRule type="cellIs" dxfId="126" priority="170" stopIfTrue="1" operator="equal">
      <formula>""</formula>
    </cfRule>
  </conditionalFormatting>
  <conditionalFormatting sqref="C218 M218:O218 F218:G218">
    <cfRule type="expression" dxfId="125" priority="167" stopIfTrue="1">
      <formula>R218="ok"</formula>
    </cfRule>
    <cfRule type="expression" dxfId="124" priority="168" stopIfTrue="1">
      <formula>R218=""</formula>
    </cfRule>
  </conditionalFormatting>
  <conditionalFormatting sqref="P218">
    <cfRule type="expression" dxfId="123" priority="165" stopIfTrue="1">
      <formula>AE218="ok"</formula>
    </cfRule>
    <cfRule type="expression" dxfId="122" priority="166" stopIfTrue="1">
      <formula>AE218=""</formula>
    </cfRule>
  </conditionalFormatting>
  <conditionalFormatting sqref="B218">
    <cfRule type="cellIs" dxfId="121" priority="163" stopIfTrue="1" operator="equal">
      <formula>"ok"</formula>
    </cfRule>
    <cfRule type="cellIs" dxfId="120" priority="164" stopIfTrue="1" operator="equal">
      <formula>"Incomplete"</formula>
    </cfRule>
  </conditionalFormatting>
  <conditionalFormatting sqref="R218:AE218">
    <cfRule type="cellIs" dxfId="119" priority="161" stopIfTrue="1" operator="equal">
      <formula>"ok"</formula>
    </cfRule>
    <cfRule type="cellIs" dxfId="118" priority="162" stopIfTrue="1" operator="equal">
      <formula>""</formula>
    </cfRule>
  </conditionalFormatting>
  <conditionalFormatting sqref="C219 M219:O219 F219:G219">
    <cfRule type="expression" dxfId="117" priority="159" stopIfTrue="1">
      <formula>R219="ok"</formula>
    </cfRule>
    <cfRule type="expression" dxfId="116" priority="160" stopIfTrue="1">
      <formula>R219=""</formula>
    </cfRule>
  </conditionalFormatting>
  <conditionalFormatting sqref="P219">
    <cfRule type="expression" dxfId="115" priority="157" stopIfTrue="1">
      <formula>AE219="ok"</formula>
    </cfRule>
    <cfRule type="expression" dxfId="114" priority="158" stopIfTrue="1">
      <formula>AE219=""</formula>
    </cfRule>
  </conditionalFormatting>
  <conditionalFormatting sqref="B219">
    <cfRule type="cellIs" dxfId="113" priority="155" stopIfTrue="1" operator="equal">
      <formula>"ok"</formula>
    </cfRule>
    <cfRule type="cellIs" dxfId="112" priority="156" stopIfTrue="1" operator="equal">
      <formula>"Incomplete"</formula>
    </cfRule>
  </conditionalFormatting>
  <conditionalFormatting sqref="R219:AE219">
    <cfRule type="cellIs" dxfId="111" priority="153" stopIfTrue="1" operator="equal">
      <formula>"ok"</formula>
    </cfRule>
    <cfRule type="cellIs" dxfId="110" priority="154" stopIfTrue="1" operator="equal">
      <formula>""</formula>
    </cfRule>
  </conditionalFormatting>
  <conditionalFormatting sqref="C220 M220:O220 F220:G220">
    <cfRule type="expression" dxfId="109" priority="151" stopIfTrue="1">
      <formula>R220="ok"</formula>
    </cfRule>
    <cfRule type="expression" dxfId="108" priority="152" stopIfTrue="1">
      <formula>R220=""</formula>
    </cfRule>
  </conditionalFormatting>
  <conditionalFormatting sqref="B220">
    <cfRule type="cellIs" dxfId="107" priority="147" stopIfTrue="1" operator="equal">
      <formula>"ok"</formula>
    </cfRule>
    <cfRule type="cellIs" dxfId="106" priority="148" stopIfTrue="1" operator="equal">
      <formula>"Incomplete"</formula>
    </cfRule>
  </conditionalFormatting>
  <conditionalFormatting sqref="R220:AE220">
    <cfRule type="cellIs" dxfId="105" priority="145" stopIfTrue="1" operator="equal">
      <formula>"ok"</formula>
    </cfRule>
    <cfRule type="cellIs" dxfId="104" priority="146" stopIfTrue="1" operator="equal">
      <formula>""</formula>
    </cfRule>
  </conditionalFormatting>
  <conditionalFormatting sqref="C221 M221:O221 F221:G221">
    <cfRule type="expression" dxfId="103" priority="143" stopIfTrue="1">
      <formula>R221="ok"</formula>
    </cfRule>
    <cfRule type="expression" dxfId="102" priority="144" stopIfTrue="1">
      <formula>R221=""</formula>
    </cfRule>
  </conditionalFormatting>
  <conditionalFormatting sqref="P221">
    <cfRule type="expression" dxfId="101" priority="141" stopIfTrue="1">
      <formula>AE221="ok"</formula>
    </cfRule>
    <cfRule type="expression" dxfId="100" priority="142" stopIfTrue="1">
      <formula>AE221=""</formula>
    </cfRule>
  </conditionalFormatting>
  <conditionalFormatting sqref="B221">
    <cfRule type="cellIs" dxfId="99" priority="139" stopIfTrue="1" operator="equal">
      <formula>"ok"</formula>
    </cfRule>
    <cfRule type="cellIs" dxfId="98" priority="140" stopIfTrue="1" operator="equal">
      <formula>"Incomplete"</formula>
    </cfRule>
  </conditionalFormatting>
  <conditionalFormatting sqref="R221:AE221">
    <cfRule type="cellIs" dxfId="97" priority="137" stopIfTrue="1" operator="equal">
      <formula>"ok"</formula>
    </cfRule>
    <cfRule type="cellIs" dxfId="96" priority="138" stopIfTrue="1" operator="equal">
      <formula>""</formula>
    </cfRule>
  </conditionalFormatting>
  <conditionalFormatting sqref="C222:G222 M222:O222">
    <cfRule type="expression" dxfId="95" priority="135" stopIfTrue="1">
      <formula>R222="ok"</formula>
    </cfRule>
    <cfRule type="expression" dxfId="94" priority="136" stopIfTrue="1">
      <formula>R222=""</formula>
    </cfRule>
  </conditionalFormatting>
  <conditionalFormatting sqref="P222 I222:L222">
    <cfRule type="expression" dxfId="93" priority="133" stopIfTrue="1">
      <formula>X222="ok"</formula>
    </cfRule>
    <cfRule type="expression" dxfId="92" priority="134" stopIfTrue="1">
      <formula>X222=""</formula>
    </cfRule>
  </conditionalFormatting>
  <conditionalFormatting sqref="B222">
    <cfRule type="cellIs" dxfId="91" priority="131" stopIfTrue="1" operator="equal">
      <formula>"ok"</formula>
    </cfRule>
    <cfRule type="cellIs" dxfId="90" priority="132" stopIfTrue="1" operator="equal">
      <formula>"Incomplete"</formula>
    </cfRule>
  </conditionalFormatting>
  <conditionalFormatting sqref="R222:AE222">
    <cfRule type="cellIs" dxfId="89" priority="129" stopIfTrue="1" operator="equal">
      <formula>"ok"</formula>
    </cfRule>
    <cfRule type="cellIs" dxfId="88" priority="130" stopIfTrue="1" operator="equal">
      <formula>""</formula>
    </cfRule>
  </conditionalFormatting>
  <conditionalFormatting sqref="C223:H223 M223:O223">
    <cfRule type="expression" dxfId="87" priority="127" stopIfTrue="1">
      <formula>R223="ok"</formula>
    </cfRule>
    <cfRule type="expression" dxfId="86" priority="128" stopIfTrue="1">
      <formula>R223=""</formula>
    </cfRule>
  </conditionalFormatting>
  <conditionalFormatting sqref="P223 I223:L223">
    <cfRule type="expression" dxfId="85" priority="125" stopIfTrue="1">
      <formula>X223="ok"</formula>
    </cfRule>
    <cfRule type="expression" dxfId="84" priority="126" stopIfTrue="1">
      <formula>X223=""</formula>
    </cfRule>
  </conditionalFormatting>
  <conditionalFormatting sqref="B223">
    <cfRule type="cellIs" dxfId="83" priority="123" stopIfTrue="1" operator="equal">
      <formula>"ok"</formula>
    </cfRule>
    <cfRule type="cellIs" dxfId="82" priority="124" stopIfTrue="1" operator="equal">
      <formula>"Incomplete"</formula>
    </cfRule>
  </conditionalFormatting>
  <conditionalFormatting sqref="R223:AE223">
    <cfRule type="cellIs" dxfId="81" priority="121" stopIfTrue="1" operator="equal">
      <formula>"ok"</formula>
    </cfRule>
    <cfRule type="cellIs" dxfId="80" priority="122" stopIfTrue="1" operator="equal">
      <formula>""</formula>
    </cfRule>
  </conditionalFormatting>
  <conditionalFormatting sqref="C224 M224:O224 G224:H224">
    <cfRule type="expression" dxfId="79" priority="119" stopIfTrue="1">
      <formula>R224="ok"</formula>
    </cfRule>
    <cfRule type="expression" dxfId="78" priority="120" stopIfTrue="1">
      <formula>R224=""</formula>
    </cfRule>
  </conditionalFormatting>
  <conditionalFormatting sqref="P224">
    <cfRule type="expression" dxfId="77" priority="117" stopIfTrue="1">
      <formula>AE224="ok"</formula>
    </cfRule>
    <cfRule type="expression" dxfId="76" priority="118" stopIfTrue="1">
      <formula>AE224=""</formula>
    </cfRule>
  </conditionalFormatting>
  <conditionalFormatting sqref="B224">
    <cfRule type="cellIs" dxfId="75" priority="115" stopIfTrue="1" operator="equal">
      <formula>"ok"</formula>
    </cfRule>
    <cfRule type="cellIs" dxfId="74" priority="116" stopIfTrue="1" operator="equal">
      <formula>"Incomplete"</formula>
    </cfRule>
  </conditionalFormatting>
  <conditionalFormatting sqref="R224:AE224">
    <cfRule type="cellIs" dxfId="73" priority="113" stopIfTrue="1" operator="equal">
      <formula>"ok"</formula>
    </cfRule>
    <cfRule type="cellIs" dxfId="72" priority="114" stopIfTrue="1" operator="equal">
      <formula>""</formula>
    </cfRule>
  </conditionalFormatting>
  <conditionalFormatting sqref="C225 N225:O225 G225:H225">
    <cfRule type="expression" dxfId="71" priority="111" stopIfTrue="1">
      <formula>R225="ok"</formula>
    </cfRule>
    <cfRule type="expression" dxfId="70" priority="112" stopIfTrue="1">
      <formula>R225=""</formula>
    </cfRule>
  </conditionalFormatting>
  <conditionalFormatting sqref="P225">
    <cfRule type="expression" dxfId="69" priority="109" stopIfTrue="1">
      <formula>AE225="ok"</formula>
    </cfRule>
    <cfRule type="expression" dxfId="68" priority="110" stopIfTrue="1">
      <formula>AE225=""</formula>
    </cfRule>
  </conditionalFormatting>
  <conditionalFormatting sqref="B225">
    <cfRule type="cellIs" dxfId="67" priority="107" stopIfTrue="1" operator="equal">
      <formula>"ok"</formula>
    </cfRule>
    <cfRule type="cellIs" dxfId="66" priority="108" stopIfTrue="1" operator="equal">
      <formula>"Incomplete"</formula>
    </cfRule>
  </conditionalFormatting>
  <conditionalFormatting sqref="R225:AE225">
    <cfRule type="cellIs" dxfId="65" priority="105" stopIfTrue="1" operator="equal">
      <formula>"ok"</formula>
    </cfRule>
    <cfRule type="cellIs" dxfId="64" priority="106" stopIfTrue="1" operator="equal">
      <formula>""</formula>
    </cfRule>
  </conditionalFormatting>
  <conditionalFormatting sqref="H207:H208">
    <cfRule type="expression" dxfId="63" priority="103" stopIfTrue="1">
      <formula>W207="ok"</formula>
    </cfRule>
    <cfRule type="expression" dxfId="62" priority="104" stopIfTrue="1">
      <formula>W207=""</formula>
    </cfRule>
  </conditionalFormatting>
  <conditionalFormatting sqref="D206:E208">
    <cfRule type="expression" dxfId="61" priority="101" stopIfTrue="1">
      <formula>#REF!="ok"</formula>
    </cfRule>
    <cfRule type="expression" dxfId="60" priority="102" stopIfTrue="1">
      <formula>#REF!=""</formula>
    </cfRule>
  </conditionalFormatting>
  <conditionalFormatting sqref="I206:L208">
    <cfRule type="expression" dxfId="59" priority="99" stopIfTrue="1">
      <formula>#REF!="ok"</formula>
    </cfRule>
    <cfRule type="expression" dxfId="58" priority="100" stopIfTrue="1">
      <formula>#REF!=""</formula>
    </cfRule>
  </conditionalFormatting>
  <conditionalFormatting sqref="H209:H212">
    <cfRule type="expression" dxfId="57" priority="97" stopIfTrue="1">
      <formula>W209="ok"</formula>
    </cfRule>
    <cfRule type="expression" dxfId="56" priority="98" stopIfTrue="1">
      <formula>W209=""</formula>
    </cfRule>
  </conditionalFormatting>
  <conditionalFormatting sqref="D209:E212">
    <cfRule type="expression" dxfId="55" priority="95" stopIfTrue="1">
      <formula>#REF!="ok"</formula>
    </cfRule>
    <cfRule type="expression" dxfId="54" priority="96" stopIfTrue="1">
      <formula>#REF!=""</formula>
    </cfRule>
  </conditionalFormatting>
  <conditionalFormatting sqref="I209:L212">
    <cfRule type="expression" dxfId="53" priority="93" stopIfTrue="1">
      <formula>#REF!="ok"</formula>
    </cfRule>
    <cfRule type="expression" dxfId="52" priority="94" stopIfTrue="1">
      <formula>#REF!=""</formula>
    </cfRule>
  </conditionalFormatting>
  <conditionalFormatting sqref="D213:F214">
    <cfRule type="expression" dxfId="51" priority="91" stopIfTrue="1">
      <formula>#REF!="ok"</formula>
    </cfRule>
    <cfRule type="expression" dxfId="50" priority="92" stopIfTrue="1">
      <formula>#REF!=""</formula>
    </cfRule>
  </conditionalFormatting>
  <conditionalFormatting sqref="H214">
    <cfRule type="expression" dxfId="49" priority="89" stopIfTrue="1">
      <formula>W214="ok"</formula>
    </cfRule>
    <cfRule type="expression" dxfId="48" priority="90" stopIfTrue="1">
      <formula>W214=""</formula>
    </cfRule>
  </conditionalFormatting>
  <conditionalFormatting sqref="I213:L214">
    <cfRule type="expression" dxfId="47" priority="87" stopIfTrue="1">
      <formula>#REF!="ok"</formula>
    </cfRule>
    <cfRule type="expression" dxfId="46" priority="88" stopIfTrue="1">
      <formula>#REF!=""</formula>
    </cfRule>
  </conditionalFormatting>
  <conditionalFormatting sqref="C226:H226 M226:O226">
    <cfRule type="expression" dxfId="45" priority="85" stopIfTrue="1">
      <formula>R226="ok"</formula>
    </cfRule>
    <cfRule type="expression" dxfId="44" priority="86" stopIfTrue="1">
      <formula>R226=""</formula>
    </cfRule>
  </conditionalFormatting>
  <conditionalFormatting sqref="P226 I226:L226">
    <cfRule type="expression" dxfId="43" priority="83" stopIfTrue="1">
      <formula>X226="ok"</formula>
    </cfRule>
    <cfRule type="expression" dxfId="42" priority="84" stopIfTrue="1">
      <formula>X226=""</formula>
    </cfRule>
  </conditionalFormatting>
  <conditionalFormatting sqref="B226">
    <cfRule type="cellIs" dxfId="41" priority="81" stopIfTrue="1" operator="equal">
      <formula>"ok"</formula>
    </cfRule>
    <cfRule type="cellIs" dxfId="40" priority="82" stopIfTrue="1" operator="equal">
      <formula>"Incomplete"</formula>
    </cfRule>
  </conditionalFormatting>
  <conditionalFormatting sqref="R226:AE226">
    <cfRule type="cellIs" dxfId="39" priority="79" stopIfTrue="1" operator="equal">
      <formula>"ok"</formula>
    </cfRule>
    <cfRule type="cellIs" dxfId="38" priority="80" stopIfTrue="1" operator="equal">
      <formula>""</formula>
    </cfRule>
  </conditionalFormatting>
  <conditionalFormatting sqref="C227 M227:O227 G227:H227">
    <cfRule type="expression" dxfId="37" priority="77" stopIfTrue="1">
      <formula>R227="ok"</formula>
    </cfRule>
    <cfRule type="expression" dxfId="36" priority="78" stopIfTrue="1">
      <formula>R227=""</formula>
    </cfRule>
  </conditionalFormatting>
  <conditionalFormatting sqref="P227">
    <cfRule type="expression" dxfId="35" priority="75" stopIfTrue="1">
      <formula>AE227="ok"</formula>
    </cfRule>
    <cfRule type="expression" dxfId="34" priority="76" stopIfTrue="1">
      <formula>AE227=""</formula>
    </cfRule>
  </conditionalFormatting>
  <conditionalFormatting sqref="B227">
    <cfRule type="cellIs" dxfId="33" priority="73" stopIfTrue="1" operator="equal">
      <formula>"ok"</formula>
    </cfRule>
    <cfRule type="cellIs" dxfId="32" priority="74" stopIfTrue="1" operator="equal">
      <formula>"Incomplete"</formula>
    </cfRule>
  </conditionalFormatting>
  <conditionalFormatting sqref="R227:AE227">
    <cfRule type="cellIs" dxfId="31" priority="71" stopIfTrue="1" operator="equal">
      <formula>"ok"</formula>
    </cfRule>
    <cfRule type="cellIs" dxfId="30" priority="72" stopIfTrue="1" operator="equal">
      <formula>""</formula>
    </cfRule>
  </conditionalFormatting>
  <conditionalFormatting sqref="C228:H228 M228:O228">
    <cfRule type="expression" dxfId="29" priority="69" stopIfTrue="1">
      <formula>R228="ok"</formula>
    </cfRule>
    <cfRule type="expression" dxfId="28" priority="70" stopIfTrue="1">
      <formula>R228=""</formula>
    </cfRule>
  </conditionalFormatting>
  <conditionalFormatting sqref="P228 I228:L228">
    <cfRule type="expression" dxfId="27" priority="67" stopIfTrue="1">
      <formula>X228="ok"</formula>
    </cfRule>
    <cfRule type="expression" dxfId="26" priority="68" stopIfTrue="1">
      <formula>X228=""</formula>
    </cfRule>
  </conditionalFormatting>
  <conditionalFormatting sqref="B228">
    <cfRule type="cellIs" dxfId="25" priority="65" stopIfTrue="1" operator="equal">
      <formula>"ok"</formula>
    </cfRule>
    <cfRule type="cellIs" dxfId="24" priority="66" stopIfTrue="1" operator="equal">
      <formula>"Incomplete"</formula>
    </cfRule>
  </conditionalFormatting>
  <conditionalFormatting sqref="R228:AE228">
    <cfRule type="cellIs" dxfId="23" priority="63" stopIfTrue="1" operator="equal">
      <formula>"ok"</formula>
    </cfRule>
    <cfRule type="cellIs" dxfId="22" priority="64" stopIfTrue="1" operator="equal">
      <formula>""</formula>
    </cfRule>
  </conditionalFormatting>
  <conditionalFormatting sqref="H218:H221">
    <cfRule type="expression" dxfId="21" priority="21" stopIfTrue="1">
      <formula>W218="ok"</formula>
    </cfRule>
    <cfRule type="expression" dxfId="20" priority="22" stopIfTrue="1">
      <formula>W218=""</formula>
    </cfRule>
  </conditionalFormatting>
  <conditionalFormatting sqref="D218:E221">
    <cfRule type="expression" dxfId="19" priority="19" stopIfTrue="1">
      <formula>#REF!="ok"</formula>
    </cfRule>
    <cfRule type="expression" dxfId="18" priority="20" stopIfTrue="1">
      <formula>#REF!=""</formula>
    </cfRule>
  </conditionalFormatting>
  <conditionalFormatting sqref="I218:L221">
    <cfRule type="expression" dxfId="17" priority="17" stopIfTrue="1">
      <formula>#REF!="ok"</formula>
    </cfRule>
    <cfRule type="expression" dxfId="16" priority="18" stopIfTrue="1">
      <formula>#REF!=""</formula>
    </cfRule>
  </conditionalFormatting>
  <conditionalFormatting sqref="H222">
    <cfRule type="expression" dxfId="15" priority="15" stopIfTrue="1">
      <formula>W222="ok"</formula>
    </cfRule>
    <cfRule type="expression" dxfId="14" priority="16" stopIfTrue="1">
      <formula>W222=""</formula>
    </cfRule>
  </conditionalFormatting>
  <conditionalFormatting sqref="D224:F224">
    <cfRule type="expression" dxfId="13" priority="13" stopIfTrue="1">
      <formula>#REF!="ok"</formula>
    </cfRule>
    <cfRule type="expression" dxfId="12" priority="14" stopIfTrue="1">
      <formula>#REF!=""</formula>
    </cfRule>
  </conditionalFormatting>
  <conditionalFormatting sqref="I224:L224">
    <cfRule type="expression" dxfId="11" priority="11" stopIfTrue="1">
      <formula>#REF!="ok"</formula>
    </cfRule>
    <cfRule type="expression" dxfId="10" priority="12" stopIfTrue="1">
      <formula>#REF!=""</formula>
    </cfRule>
  </conditionalFormatting>
  <conditionalFormatting sqref="D225:F225">
    <cfRule type="expression" dxfId="9" priority="9" stopIfTrue="1">
      <formula>#REF!="ok"</formula>
    </cfRule>
    <cfRule type="expression" dxfId="8" priority="10" stopIfTrue="1">
      <formula>#REF!=""</formula>
    </cfRule>
  </conditionalFormatting>
  <conditionalFormatting sqref="M225">
    <cfRule type="expression" dxfId="7" priority="5" stopIfTrue="1">
      <formula>#REF!="ok"</formula>
    </cfRule>
    <cfRule type="expression" dxfId="6" priority="6" stopIfTrue="1">
      <formula>#REF!=""</formula>
    </cfRule>
  </conditionalFormatting>
  <conditionalFormatting sqref="I225:L225">
    <cfRule type="expression" dxfId="5" priority="7" stopIfTrue="1">
      <formula>#REF!="ok"</formula>
    </cfRule>
    <cfRule type="expression" dxfId="4" priority="8" stopIfTrue="1">
      <formula>#REF!=""</formula>
    </cfRule>
  </conditionalFormatting>
  <conditionalFormatting sqref="D227:F227">
    <cfRule type="expression" dxfId="3" priority="3" stopIfTrue="1">
      <formula>#REF!="ok"</formula>
    </cfRule>
    <cfRule type="expression" dxfId="2" priority="4" stopIfTrue="1">
      <formula>#REF!=""</formula>
    </cfRule>
  </conditionalFormatting>
  <conditionalFormatting sqref="I227:L227">
    <cfRule type="expression" dxfId="1" priority="1" stopIfTrue="1">
      <formula>#REF!="ok"</formula>
    </cfRule>
    <cfRule type="expression" dxfId="0" priority="2" stopIfTrue="1">
      <formula>#REF!=""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P14:P23 K26:K28 L114:L121 P69:P74 L29:L68 L70:L74 L76:L110 P202:P228 L13:L25 P76:P121 L127:L142 P127:P142 P144:P146 I173 L144:L185 P149:P185 P188:P199 I227 L188:L228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Name of NGSB" error="Please enter the Name of Non-Government Standards Body." prompt="_x000a_" sqref="I14:I28 K40:K42 I30:I74 I76:I94 I97:I110 I114:I145 I147:I151 I161:I172 I174:I183 I185:I210 I215:I217 I222:I223 I226 I228" xr:uid="{00000000-0002-0000-0000-00000F000000}">
      <formula1>IF(ISNONTEXT(I14),FALSE,TRUE)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75 P24:P26 P29:P68 P13" xr:uid="{00000000-0002-0000-0000-000018000000}">
      <formula1>IF(C13="T",FALSE,TRUE)</formula1>
    </dataValidation>
    <dataValidation type="custom" showErrorMessage="1" errorTitle="Name of Main Committee" error="Please enter the Name of Main Committee." prompt="_x000a_" sqref="K114:K121 J26:J28 I29 K29:K39 L75 I95:I96 K43:K110 K13:K25 K127:K142 K144:K146 P147:P148 I184 K149:K185 I211:I214 I218:I221 I224:I225 K188:K228" xr:uid="{00000000-0002-0000-0000-000011000000}">
      <formula1>IF(ISNONTEXT(I13),FALSE,TRUE)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14:O121 O29:O110 O13:O27 O127:O142 O144:O185 O188:O228" xr:uid="{00000000-0002-0000-0000-00000D000000}">
      <formula1>IF(C13="T",FALSE,IF(N13="D",FALSE,TRUE))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14:M121 M77:M91 M95:M110 M13:M72 M127 M129:M142 M144:M185 M188:M224 M226:M228" xr:uid="{00000000-0002-0000-0000-00000B000000}">
      <formula1>IF(C13="T",FALSE,IF(OR(M13="V",M13="NV"),TRUE,FALSE))</formula1>
    </dataValidation>
    <dataValidation type="custom" allowBlank="1" showErrorMessage="1" errorTitle="Last Name" error="Please enter the Last Name of the Participant." prompt="_x000a_" sqref="D88:D121 D73:D86 D13:D69 D127:D139 D144:D145 D147:D151 D163:D181 D184:D185 D189:D228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88:E121 E73:E86 E13:E69 E127:E139 E144:E145 E147:E151 E163:E181 E184:E185 E189:E228" xr:uid="{00000000-0002-0000-0000-000013000000}">
      <formula1>IF(ISNONTEXT(E13),FALSE,TRUE)</formula1>
    </dataValidation>
    <dataValidation type="custom" allowBlank="1" showErrorMessage="1" errorTitle="Email Address of Participant" error="The information you entered is not an email address." prompt="_x000a_" sqref="F114:F121 F73:F86 F88:F96 F13:F69 F127:F139 F144:F145 F147:F151 F163:F181 F184:F185 F189:F228" xr:uid="{00000000-0002-0000-0000-000016000000}">
      <formula1>IF(IF(ISERROR(FIND("@",F13)),1,0)+IF(ISERROR(FIND(".",F13)),1,0)&gt;0,FALSE,TRUE)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73:M76 M92:M94 M128 M225" xr:uid="{006180E9-EE6A-4F2B-8E24-722F39B0E2A4}">
      <formula1>IF(#REF!="T",FALSE,IF(OR(M73="V",M73="NV"),TRUE,FALSE))</formula1>
    </dataValidation>
    <dataValidation type="custom" showErrorMessage="1" errorTitle="Employment Status" error="Complete only one column under Employment Status.  If you complete this DOE column, the entry must be a 'D'." sqref="G88:G121 G13:G86 G123:G141 G144:G145 G147:G151 G163:G181 G184:G185 G189:G228" xr:uid="{00000000-0002-0000-0000-00000A000000}">
      <formula1>IF(G13="D",IF(ISBLANK(H13),TRUE,FALSE),FALSE)</formula1>
    </dataValidation>
    <dataValidation type="custom" showErrorMessage="1" errorTitle="Employment Status" error="Complete only one column under Employment Status." sqref="H88:H121 H13:H86 H127:H141 H144:H145 H147:H151 H184:H185 H194:H228" xr:uid="{00000000-0002-0000-0000-000015000000}">
      <formula1>IF(XFB13="T",FALSE,IF(G13="D",FALSE,TRUE))</formula1>
    </dataValidation>
    <dataValidation type="custom" showErrorMessage="1" errorTitle="Country of NGSB" error="Please enter the Country of Non-Government Standards Body." prompt="_x000a_" sqref="J13:J110 J114:J142 J144:J228" xr:uid="{00000000-0002-0000-0000-000010000000}">
      <formula1>IF(ISNONTEXT(J13),FALSE,TRUE)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14:N121 N13:N110 N127:N142 N144:N185 N188:N228" xr:uid="{00000000-0002-0000-0000-00000C000000}">
      <formula1>IF(C13="T",FALSE,IF(N13="D",IF(ISBLANK(O13),TRUE,FALSE),FALSE))</formula1>
    </dataValidation>
    <dataValidation type="custom" showErrorMessage="1" errorTitle="Initial Submittal" error="The entry should be one of 'I', 'R', or 'T'." prompt="_x000a_" sqref="C13:C228" xr:uid="{00000000-0002-0000-0000-000009000000}">
      <formula1>IF(OR(C13="I",C13="R",C13="T"),TRUE,FALSE)</formula1>
    </dataValidation>
    <dataValidation allowBlank="1" prompt="_x000a__x000a_" sqref="B13:B228" xr:uid="{00000000-0002-0000-0000-000001000000}"/>
  </dataValidations>
  <hyperlinks>
    <hyperlink ref="G7" r:id="rId1" xr:uid="{C2F8A0FA-90ED-4D7B-BEB6-989CF32ECF33}"/>
    <hyperlink ref="F17" r:id="rId2" xr:uid="{46441DA9-D6DE-42AA-93CE-0EA565A77675}"/>
    <hyperlink ref="F18" r:id="rId3" xr:uid="{EDA29A28-384C-4D41-8888-E73AC1E97991}"/>
    <hyperlink ref="F19" r:id="rId4" xr:uid="{FA77E5B9-3ADD-4FCA-AD97-8035A49CAE6E}"/>
    <hyperlink ref="F20" r:id="rId5" xr:uid="{289DE470-284C-419D-B1AC-A4E40EFCB789}"/>
    <hyperlink ref="F21" r:id="rId6" xr:uid="{446B2A67-B7CE-4F3E-9C0C-FB6806100E35}"/>
    <hyperlink ref="F22" r:id="rId7" xr:uid="{380D7A13-EF73-42AF-9871-52403B7EDCEC}"/>
    <hyperlink ref="F23" r:id="rId8" xr:uid="{EA409C98-CA01-4DF5-9E0B-DDA776789E9D}"/>
    <hyperlink ref="F16" r:id="rId9" xr:uid="{7A3390BD-67D9-45E3-975D-FC51F9A8235F}"/>
    <hyperlink ref="F24" r:id="rId10" xr:uid="{1FE7A5EC-793F-4907-AC16-4A188777DF70}"/>
    <hyperlink ref="F25" r:id="rId11" xr:uid="{22A648C1-BBBC-482F-A717-852F32879BFB}"/>
    <hyperlink ref="F30" r:id="rId12" xr:uid="{862E5676-BDB5-419B-8093-54AD5AF640AE}"/>
    <hyperlink ref="F33" r:id="rId13" xr:uid="{93C9239D-F375-4CFF-84F3-9CB2183291CE}"/>
    <hyperlink ref="F34" r:id="rId14" xr:uid="{A3C89889-BA0D-4E2C-ACFC-E1357570E379}"/>
    <hyperlink ref="F35" r:id="rId15" xr:uid="{6761DFFE-AE37-4655-AD0D-13091738C2E3}"/>
    <hyperlink ref="F36" r:id="rId16" xr:uid="{4932A3B9-FA1D-427E-BB9F-0B6188DB65FA}"/>
    <hyperlink ref="F37" r:id="rId17" xr:uid="{E9E01E5C-1D56-4C96-B49D-F9360BD9F24C}"/>
    <hyperlink ref="F38" r:id="rId18" xr:uid="{76397361-7745-4607-8C58-E34A7D018C59}"/>
    <hyperlink ref="F48" r:id="rId19" xr:uid="{D28A7C74-66F7-4BF3-8FE5-7D2896565BAA}"/>
    <hyperlink ref="F49" r:id="rId20" xr:uid="{B482AFB4-FAEF-4ED2-928E-12B7F47276F0}"/>
    <hyperlink ref="F50" r:id="rId21" xr:uid="{0D48F984-2620-4E45-96F9-33C11F3FA060}"/>
    <hyperlink ref="F51" r:id="rId22" xr:uid="{EAE1DB11-08DC-4ADF-A6F9-5C16C42890D8}"/>
    <hyperlink ref="F68" r:id="rId23" xr:uid="{344553EE-5826-4E6D-8FC9-6CB8547E153C}"/>
    <hyperlink ref="F69" r:id="rId24" xr:uid="{6DE07117-A704-42B1-8100-6B5091A3F218}"/>
    <hyperlink ref="F70" r:id="rId25" display="mailto:Cougar.enderlin@pnnl.gov" xr:uid="{604F037F-2C7B-4E62-AF1D-A3E954A74166}"/>
    <hyperlink ref="F71" r:id="rId26" display="mailto:Cougar.enderlin@pnnl.gov" xr:uid="{577A2E90-39B2-4C90-A9FB-8FB855DD49D6}"/>
    <hyperlink ref="F72" r:id="rId27" display="mailto:Cougar.enderlin@pnnl.gov" xr:uid="{BE5C5F93-FE1A-44C4-B4FA-AC6B159B08CC}"/>
    <hyperlink ref="F80" r:id="rId28" xr:uid="{D034277F-1B3B-4EFF-9961-B610181B6D3C}"/>
    <hyperlink ref="F77" r:id="rId29" xr:uid="{32A47012-17B7-4AEF-9F64-83216BC112E8}"/>
    <hyperlink ref="F78" r:id="rId30" xr:uid="{8A13F886-8664-4E0D-AB74-B4B70AC2FF82}"/>
    <hyperlink ref="F79" r:id="rId31" xr:uid="{F6087113-AFB2-40D5-B9A6-F57DED3CDE73}"/>
    <hyperlink ref="F81" r:id="rId32" xr:uid="{A3FCD3C9-D0C5-4821-AA5E-B43F92B515CD}"/>
    <hyperlink ref="F82" r:id="rId33" xr:uid="{E27E4274-FD91-4A06-A58A-8249D2588D51}"/>
    <hyperlink ref="F83" r:id="rId34" xr:uid="{3FF87F8C-9362-4B5D-B5CE-01FF8AA29074}"/>
    <hyperlink ref="F84" r:id="rId35" xr:uid="{624EC278-66F9-4557-8B6B-E16D0BE69960}"/>
    <hyperlink ref="F85" r:id="rId36" xr:uid="{7B56C679-11B5-4074-A8A0-281EE5FE7BDD}"/>
    <hyperlink ref="F86" r:id="rId37" xr:uid="{C4706F5D-448E-4B3E-B217-EAB8C428F390}"/>
    <hyperlink ref="F87" r:id="rId38" display="mailto:gabriel.garciamedina@pnnl.gov" xr:uid="{6CC63719-E9DD-4E20-A26A-72CAF1F78FA2}"/>
    <hyperlink ref="F95" r:id="rId39" xr:uid="{C94F0759-07CA-4B49-9637-9B701B1B2E89}"/>
    <hyperlink ref="F96" r:id="rId40" xr:uid="{E737455B-64E2-4193-ADC6-880CCC411E42}"/>
    <hyperlink ref="F97" r:id="rId41" display="mailto:neal.hara@pnnl.gov" xr:uid="{2048EC68-2C0A-4927-BD67-4CCBA7CF1186}"/>
    <hyperlink ref="F98:F101" r:id="rId42" display="mailto:neal.hara@pnnl.gov" xr:uid="{84EB757A-7253-473F-9808-653C4E04BC74}"/>
    <hyperlink ref="F102" r:id="rId43" display="mailto:reid.hart@pnnl.gov" xr:uid="{298438DC-199C-4E94-921D-65C7F2DC385F}"/>
    <hyperlink ref="F103:F104" r:id="rId44" display="mailto:reid.hart@pnnl.gov" xr:uid="{A50C3955-DA3E-41C6-8D4F-C9D1D815B9B9}"/>
    <hyperlink ref="F105" r:id="rId45" display="mailto:Alejandro.Heredia-Langner@pnnl.gov" xr:uid="{4891C777-A807-4DD6-9976-257B48531634}"/>
    <hyperlink ref="F106" r:id="rId46" display="mailto:Alejandro.Heredia-Langner@pnnl.gov" xr:uid="{F3BBBC43-E223-41AE-A70A-C601618DDE4E}"/>
    <hyperlink ref="F107" r:id="rId47" display="mailto:Zhenyu.Huang@pnnl.gov" xr:uid="{AD881CE4-6BE2-4756-8B26-73E784F7BF8E}"/>
    <hyperlink ref="F108:F113" r:id="rId48" display="mailto:Zhenyu.Huang@pnnl.gov" xr:uid="{EE3C65B7-F92B-46CC-A6E5-8A2FA0D18619}"/>
    <hyperlink ref="F114" r:id="rId49" xr:uid="{B683E0A5-1D71-447A-A2F3-8A0582F13C7C}"/>
    <hyperlink ref="F118" r:id="rId50" xr:uid="{E3C362E1-9541-49C5-ACDF-DB0B38F1C38F}"/>
    <hyperlink ref="F119:F121" r:id="rId51" display="none@pnnl.gov" xr:uid="{AFD8BC60-E4D9-4D17-8E51-B7678E850745}"/>
    <hyperlink ref="F122" r:id="rId52" display="mailto:harold.kirkham@pnnl.gov" xr:uid="{BF9A151C-F706-48F5-8EA9-5F2B4EDFC55B}"/>
    <hyperlink ref="F123:F126" r:id="rId53" display="mailto:harold.kirkham@pnnl.gov" xr:uid="{34A2D752-1973-4D9C-BF24-2DF7533CB31B}"/>
    <hyperlink ref="F127" r:id="rId54" xr:uid="{7158FCA5-2B24-411F-8A2B-C37C24C174B7}"/>
    <hyperlink ref="F15" r:id="rId55" xr:uid="{DC48B0A2-795E-4E0F-9761-7E6E5022C009}"/>
    <hyperlink ref="F14" r:id="rId56" xr:uid="{6292072A-ED37-4327-823E-C7E54CFE6C01}"/>
    <hyperlink ref="F115" r:id="rId57" xr:uid="{30E17CA5-68A9-4778-BA54-3FE0093627B8}"/>
    <hyperlink ref="F116:F117" r:id="rId58" display="none@pnnl.gov" xr:uid="{36D4FC6F-6644-463C-9D1B-D2BD1429A846}"/>
    <hyperlink ref="F132" r:id="rId59" xr:uid="{8F1D3C5F-B6CE-45DF-9B16-D409875B59D2}"/>
    <hyperlink ref="F133:F137" r:id="rId60" display="none@pnnl.gov" xr:uid="{63229E05-4479-4E8E-BD82-C0AF7858426A}"/>
    <hyperlink ref="F138" r:id="rId61" xr:uid="{0BC99ECA-8126-4122-B644-FC1E426CBB46}"/>
    <hyperlink ref="F139" r:id="rId62" xr:uid="{9BB568EC-D3B1-4626-B168-AA14BD76AACC}"/>
    <hyperlink ref="F142" r:id="rId63" display="mailto:ron.melton@pnnl.gov" xr:uid="{827FBC46-A3C2-4209-9AF7-294B4ADA0B7E}"/>
    <hyperlink ref="F143" r:id="rId64" display="mailto:Ryan.meyer@pnnl.gov" xr:uid="{D8121ABE-8394-454A-841D-B4B1B7098E8E}"/>
    <hyperlink ref="F144" r:id="rId65" xr:uid="{6D131A35-24A8-487D-AEB1-D55BCBDA1835}"/>
    <hyperlink ref="F145" r:id="rId66" xr:uid="{C6B6B0B4-5A84-4D09-8B80-D4398CF35B27}"/>
    <hyperlink ref="F146" r:id="rId67" display="mailto:andrey.mozhayev@pnnl.gov" xr:uid="{ED46562E-7B33-4100-B56E-922946847DBF}"/>
    <hyperlink ref="F150" r:id="rId68" xr:uid="{5E23A6BB-1300-423A-871E-32C4B8414BE5}"/>
    <hyperlink ref="F152" r:id="rId69" display="mailto:Andrew.Prichard@pnnl.gov" xr:uid="{B11D5AC0-4979-452B-8DE1-5C827D1B989F}"/>
    <hyperlink ref="F153" r:id="rId70" display="mailto:Andrew.Prichard@pnnl.gov" xr:uid="{94B70850-ACB5-4647-8B3C-856CADB6410F}"/>
    <hyperlink ref="F154" r:id="rId71" display="mailto:Andrew.Prichard@pnnl.gov" xr:uid="{F729FE6C-C1AA-447D-AFA3-1667A0352CAD}"/>
    <hyperlink ref="F155" r:id="rId72" display="mailto:Andrew.Prichard@pnnl.gov" xr:uid="{095A1338-1ADD-4601-B8C2-B9494BC759F9}"/>
    <hyperlink ref="F156" r:id="rId73" display="mailto:Andrew.Prichard@pnnl.gov" xr:uid="{F3B1760B-8F47-4D14-A440-812BEE48A7C5}"/>
    <hyperlink ref="F157" r:id="rId74" display="mailto:Andrew.Prichard@pnnl.gov" xr:uid="{19788D38-D213-4647-90BF-65E78012EE23}"/>
    <hyperlink ref="F158" r:id="rId75" display="mailto:Andrew.Prichard@pnnl.gov" xr:uid="{7BE084C5-ECDC-4EC4-87DC-D1319F9E39D1}"/>
    <hyperlink ref="F159" r:id="rId76" display="mailto:Andrew.Prichard@pnnl.gov" xr:uid="{27242494-7364-4F5A-B7F0-5717BF7D03EB}"/>
    <hyperlink ref="F160" r:id="rId77" display="mailto:Andrew.Prichard@pnnl.gov" xr:uid="{DCCDB57F-C1CE-4E21-8A6F-81245C877C34}"/>
    <hyperlink ref="F161" r:id="rId78" display="mailto:Andrew.Prichard@pnnl.gov" xr:uid="{0B2D468D-1F43-4B1B-8A02-4B408ADFD5A1}"/>
    <hyperlink ref="F162" r:id="rId79" display="mailto:Andrew.Prichard@pnnl.gov" xr:uid="{B250EEF5-1286-444E-8E29-55F3CFC60BD4}"/>
    <hyperlink ref="F163" r:id="rId80" xr:uid="{7A887C6B-A9C4-4B91-A550-EE3F4A9F1476}"/>
    <hyperlink ref="F164:F166" r:id="rId81" display="none@pnnl.gov" xr:uid="{ED361254-D7B3-4EE4-88C5-C245B813DA02}"/>
    <hyperlink ref="F167:F169" r:id="rId82" display="none@pnnl.gov" xr:uid="{AD8DB323-0FD5-4F3A-8735-B17C38657CEA}"/>
    <hyperlink ref="F170" r:id="rId83" xr:uid="{7F0E7DE9-3FFE-4399-A17F-E48DFE13A898}"/>
    <hyperlink ref="F171:F181" r:id="rId84" display="none@pnnl.gov" xr:uid="{9C891B19-1B02-4837-96AA-02B430C560B2}"/>
    <hyperlink ref="F182" r:id="rId85" display="mailto:artis.riepnieks@pnnl.gov" xr:uid="{86FD26D7-056B-4BE5-B374-156180BCD680}"/>
    <hyperlink ref="F183" r:id="rId86" display="mailto:artis.riepnieks@pnnl.gov" xr:uid="{FAA331A4-2A05-4375-84CF-A0E00A33D664}"/>
    <hyperlink ref="F186" r:id="rId87" display="mailto:michael.rosenberg@pnnl.gov" xr:uid="{28A43765-BB6A-45CB-BFA0-B518B826A238}"/>
    <hyperlink ref="F187" r:id="rId88" display="mailto:michael.rosenberg@pnnl.gov" xr:uid="{509201AA-67C4-4F94-BB69-883B5A7BA99B}"/>
    <hyperlink ref="F188" r:id="rId89" display="mailto:michael.rosenberg@pnnl.gov" xr:uid="{219CD2F5-DF23-4F5B-8FA7-03F28B99CF4C}"/>
    <hyperlink ref="F203" r:id="rId90" xr:uid="{E0D3C006-7C54-4B76-8BFD-8EDBEC66947B}"/>
    <hyperlink ref="F204" r:id="rId91" xr:uid="{359C329A-AAE6-410A-A68F-2625956B3F4F}"/>
    <hyperlink ref="F205" r:id="rId92" xr:uid="{C00A0966-72C1-4E46-85C4-19EE1692D880}"/>
    <hyperlink ref="F206" r:id="rId93" xr:uid="{92C43BE8-9E0E-42A9-832A-89A83379C4B6}"/>
    <hyperlink ref="F207" r:id="rId94" xr:uid="{8C514DB8-10F9-4FEE-893E-9A07EE3E2E1F}"/>
    <hyperlink ref="F208" r:id="rId95" xr:uid="{E906E323-E61B-4DF1-BD8B-8710C07E4CA0}"/>
    <hyperlink ref="F209" r:id="rId96" xr:uid="{8F01A70F-A281-4249-9801-7C3B39C610A8}"/>
    <hyperlink ref="F210" r:id="rId97" xr:uid="{B42E9C99-BBAC-4E47-99A1-32AD0BB03291}"/>
    <hyperlink ref="F211" r:id="rId98" xr:uid="{B0898DE2-FD03-4987-8319-CF5E373281D6}"/>
    <hyperlink ref="F212" r:id="rId99" xr:uid="{B9400D47-9D12-4AEC-B971-B4D11488445F}"/>
    <hyperlink ref="F218" r:id="rId100" xr:uid="{2CD65424-C984-4AC1-A1EB-B8E6710C097F}"/>
    <hyperlink ref="F219" r:id="rId101" xr:uid="{3F5D7172-B8A0-49D5-AEFB-0D4F00A4B111}"/>
    <hyperlink ref="F220" r:id="rId102" xr:uid="{400E3E24-6A28-452E-9D50-14DFACF0899B}"/>
    <hyperlink ref="F221" r:id="rId103" xr:uid="{C0019B06-E398-4F9E-8ABA-464F4F069011}"/>
    <hyperlink ref="F222" r:id="rId104" xr:uid="{1F03BB38-070A-4ED6-A993-09DD431EF033}"/>
    <hyperlink ref="F226" r:id="rId105" xr:uid="{5B4FC71D-AB30-489C-97ED-EF452B2FC78E}"/>
    <hyperlink ref="F228" r:id="rId106" xr:uid="{EB0B3C1C-EAE5-4218-85CC-BB3ABFC616DF}"/>
  </hyperlinks>
  <pageMargins left="0.5" right="0.5" top="0.5" bottom="0.5" header="0.5" footer="0.4"/>
  <pageSetup paperSize="5" scale="32" fitToHeight="0" orientation="landscape" r:id="rId107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4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0"/>
    <col min="2" max="2" width="44.88671875" style="60" customWidth="1"/>
    <col min="3" max="16384" width="9.109375" style="60"/>
  </cols>
  <sheetData>
    <row r="1" spans="1:3" x14ac:dyDescent="0.25">
      <c r="A1" s="37" t="s">
        <v>54</v>
      </c>
    </row>
    <row r="3" spans="1:3" x14ac:dyDescent="0.25">
      <c r="A3" s="60" t="s">
        <v>82</v>
      </c>
    </row>
    <row r="4" spans="1:3" ht="13.8" thickBot="1" x14ac:dyDescent="0.3"/>
    <row r="5" spans="1:3" ht="13.8" thickBot="1" x14ac:dyDescent="0.3">
      <c r="A5" s="61">
        <v>0</v>
      </c>
      <c r="B5" s="62"/>
      <c r="C5" s="63" t="s">
        <v>83</v>
      </c>
    </row>
    <row r="6" spans="1:3" x14ac:dyDescent="0.25">
      <c r="A6" s="61">
        <v>1</v>
      </c>
      <c r="B6" s="69" t="s">
        <v>55</v>
      </c>
    </row>
    <row r="7" spans="1:3" x14ac:dyDescent="0.25">
      <c r="A7" s="61">
        <v>2</v>
      </c>
      <c r="B7" s="67" t="s">
        <v>8</v>
      </c>
    </row>
    <row r="8" spans="1:3" x14ac:dyDescent="0.25">
      <c r="A8" s="61">
        <v>3</v>
      </c>
      <c r="B8" s="67" t="s">
        <v>56</v>
      </c>
    </row>
    <row r="9" spans="1:3" x14ac:dyDescent="0.25">
      <c r="A9" s="61">
        <v>4</v>
      </c>
      <c r="B9" s="67" t="s">
        <v>84</v>
      </c>
    </row>
    <row r="10" spans="1:3" x14ac:dyDescent="0.25">
      <c r="A10" s="61">
        <v>5</v>
      </c>
      <c r="B10" s="67" t="s">
        <v>57</v>
      </c>
    </row>
    <row r="11" spans="1:3" x14ac:dyDescent="0.25">
      <c r="A11" s="61">
        <v>6</v>
      </c>
      <c r="B11" s="67" t="s">
        <v>9</v>
      </c>
    </row>
    <row r="12" spans="1:3" x14ac:dyDescent="0.25">
      <c r="A12" s="61">
        <v>7</v>
      </c>
      <c r="B12" s="67" t="s">
        <v>58</v>
      </c>
    </row>
    <row r="13" spans="1:3" x14ac:dyDescent="0.25">
      <c r="A13" s="61">
        <v>8</v>
      </c>
      <c r="B13" s="67" t="s">
        <v>10</v>
      </c>
    </row>
    <row r="14" spans="1:3" x14ac:dyDescent="0.25">
      <c r="A14" s="61">
        <v>9</v>
      </c>
      <c r="B14" s="67" t="s">
        <v>59</v>
      </c>
    </row>
    <row r="15" spans="1:3" x14ac:dyDescent="0.25">
      <c r="A15" s="61">
        <v>10</v>
      </c>
      <c r="B15" s="67" t="s">
        <v>60</v>
      </c>
    </row>
    <row r="16" spans="1:3" x14ac:dyDescent="0.25">
      <c r="A16" s="61">
        <v>11</v>
      </c>
      <c r="B16" s="68" t="s">
        <v>61</v>
      </c>
    </row>
    <row r="17" spans="1:2" x14ac:dyDescent="0.25">
      <c r="A17" s="61">
        <v>12</v>
      </c>
      <c r="B17" s="67" t="s">
        <v>62</v>
      </c>
    </row>
    <row r="18" spans="1:2" x14ac:dyDescent="0.25">
      <c r="A18" s="61">
        <v>13</v>
      </c>
      <c r="B18" s="67" t="s">
        <v>11</v>
      </c>
    </row>
    <row r="19" spans="1:2" x14ac:dyDescent="0.25">
      <c r="A19" s="61">
        <v>14</v>
      </c>
      <c r="B19" s="67" t="s">
        <v>12</v>
      </c>
    </row>
    <row r="20" spans="1:2" x14ac:dyDescent="0.25">
      <c r="A20" s="61">
        <v>15</v>
      </c>
      <c r="B20" s="67" t="s">
        <v>13</v>
      </c>
    </row>
    <row r="21" spans="1:2" x14ac:dyDescent="0.25">
      <c r="A21" s="61">
        <v>16</v>
      </c>
      <c r="B21" s="67" t="s">
        <v>14</v>
      </c>
    </row>
    <row r="22" spans="1:2" x14ac:dyDescent="0.25">
      <c r="A22" s="61">
        <v>17</v>
      </c>
      <c r="B22" s="67" t="s">
        <v>15</v>
      </c>
    </row>
    <row r="23" spans="1:2" x14ac:dyDescent="0.25">
      <c r="A23" s="61">
        <v>18</v>
      </c>
      <c r="B23" s="67" t="s">
        <v>16</v>
      </c>
    </row>
    <row r="24" spans="1:2" x14ac:dyDescent="0.25">
      <c r="A24" s="61">
        <v>19</v>
      </c>
      <c r="B24" s="67" t="s">
        <v>17</v>
      </c>
    </row>
    <row r="25" spans="1:2" x14ac:dyDescent="0.25">
      <c r="A25" s="61">
        <v>20</v>
      </c>
      <c r="B25" s="67" t="s">
        <v>18</v>
      </c>
    </row>
    <row r="26" spans="1:2" x14ac:dyDescent="0.25">
      <c r="A26" s="61">
        <v>21</v>
      </c>
      <c r="B26" s="67" t="s">
        <v>63</v>
      </c>
    </row>
    <row r="27" spans="1:2" x14ac:dyDescent="0.25">
      <c r="A27" s="61">
        <v>22</v>
      </c>
      <c r="B27" s="67" t="s">
        <v>64</v>
      </c>
    </row>
    <row r="28" spans="1:2" x14ac:dyDescent="0.25">
      <c r="A28" s="61">
        <v>23</v>
      </c>
      <c r="B28" s="67" t="s">
        <v>65</v>
      </c>
    </row>
    <row r="29" spans="1:2" x14ac:dyDescent="0.25">
      <c r="A29" s="61">
        <v>24</v>
      </c>
      <c r="B29" s="67" t="s">
        <v>19</v>
      </c>
    </row>
    <row r="30" spans="1:2" x14ac:dyDescent="0.25">
      <c r="A30" s="61">
        <v>25</v>
      </c>
      <c r="B30" s="67" t="s">
        <v>20</v>
      </c>
    </row>
    <row r="31" spans="1:2" x14ac:dyDescent="0.25">
      <c r="A31" s="61">
        <v>26</v>
      </c>
      <c r="B31" s="67" t="s">
        <v>21</v>
      </c>
    </row>
    <row r="32" spans="1:2" x14ac:dyDescent="0.25">
      <c r="A32" s="61">
        <v>27</v>
      </c>
      <c r="B32" s="67" t="s">
        <v>66</v>
      </c>
    </row>
    <row r="33" spans="1:2" x14ac:dyDescent="0.25">
      <c r="A33" s="61">
        <v>28</v>
      </c>
      <c r="B33" s="67" t="s">
        <v>22</v>
      </c>
    </row>
    <row r="34" spans="1:2" x14ac:dyDescent="0.25">
      <c r="A34" s="61">
        <v>29</v>
      </c>
      <c r="B34" s="67" t="s">
        <v>67</v>
      </c>
    </row>
    <row r="35" spans="1:2" x14ac:dyDescent="0.25">
      <c r="A35" s="61">
        <v>30</v>
      </c>
      <c r="B35" s="68" t="s">
        <v>85</v>
      </c>
    </row>
    <row r="36" spans="1:2" x14ac:dyDescent="0.25">
      <c r="A36" s="61">
        <v>31</v>
      </c>
      <c r="B36" s="68" t="s">
        <v>68</v>
      </c>
    </row>
    <row r="37" spans="1:2" x14ac:dyDescent="0.25">
      <c r="A37" s="61">
        <v>32</v>
      </c>
      <c r="B37" s="67" t="s">
        <v>69</v>
      </c>
    </row>
    <row r="38" spans="1:2" x14ac:dyDescent="0.25">
      <c r="A38" s="61">
        <v>33</v>
      </c>
      <c r="B38" s="67" t="s">
        <v>70</v>
      </c>
    </row>
    <row r="39" spans="1:2" x14ac:dyDescent="0.25">
      <c r="A39" s="61">
        <v>34</v>
      </c>
      <c r="B39" s="67" t="s">
        <v>23</v>
      </c>
    </row>
    <row r="40" spans="1:2" x14ac:dyDescent="0.25">
      <c r="A40" s="61">
        <v>35</v>
      </c>
      <c r="B40" s="67" t="s">
        <v>71</v>
      </c>
    </row>
    <row r="41" spans="1:2" x14ac:dyDescent="0.25">
      <c r="A41" s="61">
        <v>36</v>
      </c>
      <c r="B41" s="67" t="s">
        <v>72</v>
      </c>
    </row>
    <row r="42" spans="1:2" x14ac:dyDescent="0.25">
      <c r="A42" s="61">
        <v>37</v>
      </c>
      <c r="B42" s="67" t="s">
        <v>86</v>
      </c>
    </row>
    <row r="43" spans="1:2" x14ac:dyDescent="0.25">
      <c r="A43" s="61">
        <v>38</v>
      </c>
      <c r="B43" s="67" t="s">
        <v>73</v>
      </c>
    </row>
    <row r="44" spans="1:2" x14ac:dyDescent="0.25">
      <c r="A44" s="61">
        <v>39</v>
      </c>
      <c r="B44" s="67" t="s">
        <v>24</v>
      </c>
    </row>
    <row r="45" spans="1:2" x14ac:dyDescent="0.25">
      <c r="A45" s="61">
        <v>40</v>
      </c>
      <c r="B45" s="67" t="s">
        <v>74</v>
      </c>
    </row>
    <row r="46" spans="1:2" x14ac:dyDescent="0.25">
      <c r="A46" s="61">
        <v>41</v>
      </c>
      <c r="B46" s="67" t="s">
        <v>75</v>
      </c>
    </row>
    <row r="47" spans="1:2" x14ac:dyDescent="0.25">
      <c r="A47" s="61">
        <v>42</v>
      </c>
      <c r="B47" s="67" t="s">
        <v>76</v>
      </c>
    </row>
    <row r="48" spans="1:2" x14ac:dyDescent="0.25">
      <c r="A48" s="61">
        <v>43</v>
      </c>
      <c r="B48" s="67" t="s">
        <v>25</v>
      </c>
    </row>
    <row r="49" spans="1:2" x14ac:dyDescent="0.25">
      <c r="A49" s="61">
        <v>44</v>
      </c>
      <c r="B49" s="68" t="s">
        <v>87</v>
      </c>
    </row>
    <row r="50" spans="1:2" x14ac:dyDescent="0.25">
      <c r="A50" s="61">
        <v>45</v>
      </c>
      <c r="B50" s="67" t="s">
        <v>88</v>
      </c>
    </row>
    <row r="51" spans="1:2" x14ac:dyDescent="0.25">
      <c r="A51" s="61">
        <v>46</v>
      </c>
      <c r="B51" s="67" t="s">
        <v>77</v>
      </c>
    </row>
    <row r="52" spans="1:2" x14ac:dyDescent="0.25">
      <c r="A52" s="61">
        <v>47</v>
      </c>
      <c r="B52" s="67" t="s">
        <v>26</v>
      </c>
    </row>
    <row r="53" spans="1:2" x14ac:dyDescent="0.25">
      <c r="A53" s="61">
        <v>48</v>
      </c>
      <c r="B53" s="67" t="s">
        <v>27</v>
      </c>
    </row>
    <row r="54" spans="1:2" x14ac:dyDescent="0.25">
      <c r="A54" s="61">
        <v>49</v>
      </c>
      <c r="B54" s="67" t="s">
        <v>78</v>
      </c>
    </row>
    <row r="55" spans="1:2" x14ac:dyDescent="0.25">
      <c r="A55" s="61">
        <v>50</v>
      </c>
      <c r="B55" s="67" t="s">
        <v>28</v>
      </c>
    </row>
    <row r="56" spans="1:2" x14ac:dyDescent="0.25">
      <c r="A56" s="61">
        <v>51</v>
      </c>
      <c r="B56" s="67" t="s">
        <v>89</v>
      </c>
    </row>
    <row r="57" spans="1:2" x14ac:dyDescent="0.25">
      <c r="A57" s="61">
        <v>52</v>
      </c>
      <c r="B57" s="67" t="s">
        <v>110</v>
      </c>
    </row>
    <row r="58" spans="1:2" x14ac:dyDescent="0.25">
      <c r="A58" s="61">
        <v>53</v>
      </c>
      <c r="B58" s="67" t="s">
        <v>111</v>
      </c>
    </row>
    <row r="59" spans="1:2" x14ac:dyDescent="0.25">
      <c r="A59" s="61">
        <v>54</v>
      </c>
      <c r="B59" s="67" t="s">
        <v>90</v>
      </c>
    </row>
    <row r="60" spans="1:2" x14ac:dyDescent="0.25">
      <c r="A60" s="61">
        <v>55</v>
      </c>
      <c r="B60" s="67" t="s">
        <v>91</v>
      </c>
    </row>
    <row r="61" spans="1:2" x14ac:dyDescent="0.25">
      <c r="A61" s="61">
        <v>56</v>
      </c>
      <c r="B61" s="67" t="s">
        <v>92</v>
      </c>
    </row>
    <row r="62" spans="1:2" x14ac:dyDescent="0.25">
      <c r="A62" s="61">
        <v>57</v>
      </c>
      <c r="B62" s="67" t="s">
        <v>93</v>
      </c>
    </row>
    <row r="63" spans="1:2" x14ac:dyDescent="0.25">
      <c r="A63" s="61">
        <v>58</v>
      </c>
      <c r="B63" s="67" t="s">
        <v>94</v>
      </c>
    </row>
    <row r="64" spans="1:2" x14ac:dyDescent="0.25">
      <c r="A64" s="61">
        <v>59</v>
      </c>
      <c r="B64" s="67" t="s">
        <v>95</v>
      </c>
    </row>
    <row r="65" spans="1:2" x14ac:dyDescent="0.25">
      <c r="A65" s="61">
        <v>60</v>
      </c>
      <c r="B65" s="67" t="s">
        <v>96</v>
      </c>
    </row>
    <row r="66" spans="1:2" x14ac:dyDescent="0.25">
      <c r="A66" s="61">
        <v>61</v>
      </c>
      <c r="B66" s="67" t="s">
        <v>97</v>
      </c>
    </row>
    <row r="67" spans="1:2" x14ac:dyDescent="0.25">
      <c r="A67" s="61">
        <v>62</v>
      </c>
      <c r="B67" s="67" t="s">
        <v>98</v>
      </c>
    </row>
    <row r="68" spans="1:2" x14ac:dyDescent="0.25">
      <c r="A68" s="61">
        <v>63</v>
      </c>
      <c r="B68" s="67" t="s">
        <v>99</v>
      </c>
    </row>
    <row r="69" spans="1:2" x14ac:dyDescent="0.25">
      <c r="A69" s="61">
        <v>64</v>
      </c>
      <c r="B69" s="67" t="s">
        <v>100</v>
      </c>
    </row>
    <row r="70" spans="1:2" x14ac:dyDescent="0.25">
      <c r="A70" s="61">
        <v>65</v>
      </c>
      <c r="B70" s="67" t="s">
        <v>29</v>
      </c>
    </row>
    <row r="71" spans="1:2" x14ac:dyDescent="0.25">
      <c r="A71" s="61">
        <v>66</v>
      </c>
      <c r="B71" s="67" t="s">
        <v>108</v>
      </c>
    </row>
    <row r="72" spans="1:2" x14ac:dyDescent="0.25">
      <c r="A72" s="61">
        <v>67</v>
      </c>
      <c r="B72" s="67" t="s">
        <v>101</v>
      </c>
    </row>
    <row r="73" spans="1:2" x14ac:dyDescent="0.25">
      <c r="A73" s="61">
        <v>68</v>
      </c>
      <c r="B73" s="67" t="s">
        <v>102</v>
      </c>
    </row>
    <row r="74" spans="1:2" x14ac:dyDescent="0.25">
      <c r="A74" s="61">
        <v>69</v>
      </c>
      <c r="B74" s="67" t="s">
        <v>103</v>
      </c>
    </row>
    <row r="75" spans="1:2" x14ac:dyDescent="0.25">
      <c r="A75" s="61">
        <v>70</v>
      </c>
      <c r="B75" s="67" t="s">
        <v>30</v>
      </c>
    </row>
    <row r="76" spans="1:2" x14ac:dyDescent="0.25">
      <c r="A76" s="61">
        <v>71</v>
      </c>
      <c r="B76" s="67" t="s">
        <v>79</v>
      </c>
    </row>
    <row r="77" spans="1:2" x14ac:dyDescent="0.25">
      <c r="A77" s="61">
        <v>72</v>
      </c>
      <c r="B77" s="67" t="s">
        <v>80</v>
      </c>
    </row>
    <row r="78" spans="1:2" x14ac:dyDescent="0.25">
      <c r="A78" s="61">
        <v>73</v>
      </c>
      <c r="B78" s="67" t="s">
        <v>104</v>
      </c>
    </row>
    <row r="79" spans="1:2" x14ac:dyDescent="0.25">
      <c r="A79" s="61">
        <v>74</v>
      </c>
      <c r="B79" s="67" t="s">
        <v>105</v>
      </c>
    </row>
    <row r="80" spans="1:2" x14ac:dyDescent="0.25">
      <c r="A80" s="61">
        <v>75</v>
      </c>
      <c r="B80" s="67" t="s">
        <v>31</v>
      </c>
    </row>
    <row r="81" spans="1:2" x14ac:dyDescent="0.25">
      <c r="A81" s="61">
        <v>76</v>
      </c>
      <c r="B81" s="67" t="s">
        <v>32</v>
      </c>
    </row>
    <row r="82" spans="1:2" x14ac:dyDescent="0.25">
      <c r="A82" s="61">
        <v>77</v>
      </c>
      <c r="B82" s="6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2021-04-08T18:01:35Z</dcterms:modified>
</cp:coreProperties>
</file>