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Bulk\Sent to Bruce\"/>
    </mc:Choice>
  </mc:AlternateContent>
  <xr:revisionPtr revIDLastSave="0" documentId="13_ncr:1_{680C00B8-DCED-4EAC-85AC-A766E2459B0F}" xr6:coauthVersionLast="47" xr6:coauthVersionMax="47" xr10:uidLastSave="{00000000-0000-0000-0000-000000000000}"/>
  <workbookProtection workbookPassword="E390" lockStructure="1"/>
  <bookViews>
    <workbookView xWindow="735" yWindow="810" windowWidth="15450" windowHeight="1461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<sst xmlns="http://schemas.openxmlformats.org/spreadsheetml/2006/main" count="686" uniqueCount="268">
  <si>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</si>
  <si>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</si>
  <si>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</si>
  <si>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</si>
  <si>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</si>
  <si>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</si>
  <si>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</si>
  <si>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</si>
  <si>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</si>
  <si>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</si>
  <si>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</si>
  <si>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</si>
  <si>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</si>
  <si>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</si>
  <si>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</si>
  <si>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</si>
  <si>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</si>
  <si>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</si>
  <si>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</si>
  <si>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</si>
  <si>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</si>
  <si>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</si>
  <si>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</si>
  <si>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</si>
  <si>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</si>
  <si>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</si>
  <si>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</si>
  <si>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</si>
  <si>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</si>
  <si>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</si>
  <si>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</si>
  <si>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</si>
  <si>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</si>
  <si>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</si>
  <si>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</si>
  <si>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</si>
  <si>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</si>
  <si>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</si>
  <si>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</si>
  <si>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</si>
  <si>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</si>
  <si>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</si>
  <si>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</si>
  <si>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</si>
  <si>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</si>
  <si>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</si>
  <si>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</si>
  <si>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</si>
  <si>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</si>
  <si>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</si>
  <si>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</si>
  <si>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</si>
  <si>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</si>
  <si>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</si>
  <si>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</si>
  <si>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</si>
  <si>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</si>
  <si>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</si>
  <si>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</si>
  <si>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</si>
  <si>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</si>
  <si>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</si>
  <si>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</si>
  <si>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</si>
  <si>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</si>
  <si>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</si>
  <si>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</si>
  <si>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</si>
  <si>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</si>
  <si>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</si>
  <si>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</si>
  <si>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</si>
  <si>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</si>
  <si>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</si>
  <si>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</si>
  <si>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</si>
  <si>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</si>
  <si>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</si>
  <si>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</si>
  <si>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</si>
  <si>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</si>
  <si>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</si>
  <si>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</si>
  <si>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</si>
  <si>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</si>
  <si>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</si>
  <si>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</si>
  <si>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</si>
  <si>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</si>
  <si>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</si>
  <si>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</si>
  <si>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</si>
  <si>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</si>
  <si>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</si>
  <si>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</si>
  <si>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</si>
  <si>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</si>
  <si>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</si>
  <si>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</si>
  <si>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</si>
  <si>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</si>
  <si>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</si>
  <si>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</si>
  <si>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</si>
  <si>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</si>
  <si>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</si>
  <si>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</si>
  <si>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</si>
  <si>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</si>
  <si>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</si>
  <si>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</si>
  <si>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</si>
  <si>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</si>
  <si>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Grappe</t>
  </si>
  <si>
    <t>Harold</t>
  </si>
  <si>
    <t>Supervisory General Engineer</t>
  </si>
  <si>
    <t>360-619-6554</t>
  </si>
  <si>
    <t>hhgrappe@bpa.gov</t>
  </si>
  <si>
    <t>I</t>
  </si>
  <si>
    <t>Hildreth</t>
  </si>
  <si>
    <t>Jeffrey</t>
  </si>
  <si>
    <t>jghildreth@bpa.gov</t>
  </si>
  <si>
    <t>D</t>
  </si>
  <si>
    <t>IEEE</t>
  </si>
  <si>
    <t>USA</t>
  </si>
  <si>
    <t>PSIM</t>
  </si>
  <si>
    <t>HVTT</t>
  </si>
  <si>
    <t>V</t>
  </si>
  <si>
    <t>High Voltage Test Techniques, Safety in High Voltage Testing</t>
  </si>
  <si>
    <t>Jensen</t>
  </si>
  <si>
    <t>N Eileen</t>
  </si>
  <si>
    <t>nejensen@bpa.gov</t>
  </si>
  <si>
    <t>ASHRAE</t>
  </si>
  <si>
    <t>U.S.A.</t>
  </si>
  <si>
    <t>Industrial Vent. And Air Condition.</t>
  </si>
  <si>
    <t xml:space="preserve">GPC-21 </t>
  </si>
  <si>
    <t>IEEE 1635/ASHRAE Guideline 21 Guide for the Ventilation and Thermal Management of Batteries for Stationary Applications</t>
  </si>
  <si>
    <t>SPC-128</t>
  </si>
  <si>
    <t>Secretary for ASHRAE Std. 128 Method of Rating Portable Air Conditioners</t>
  </si>
  <si>
    <t>Regions Members Council</t>
  </si>
  <si>
    <t>Main Committee</t>
  </si>
  <si>
    <t>Region XI Council Representative</t>
  </si>
  <si>
    <t>ASTM</t>
  </si>
  <si>
    <t>Building Economics</t>
  </si>
  <si>
    <t>E06.81</t>
  </si>
  <si>
    <t>E1557 - UNIFORMAT</t>
  </si>
  <si>
    <t xml:space="preserve">TC9.2 Main </t>
  </si>
  <si>
    <t>NV</t>
  </si>
  <si>
    <t>Lead revising author for Power Plants chapter in 2019 ASHRAE Applications Handbook</t>
  </si>
  <si>
    <t>Riley</t>
  </si>
  <si>
    <t>Michael</t>
  </si>
  <si>
    <t>mjriley@bpa.gov</t>
  </si>
  <si>
    <t xml:space="preserve">IEEE </t>
  </si>
  <si>
    <t>Power &amp; Energy Society</t>
  </si>
  <si>
    <t>SME</t>
  </si>
  <si>
    <t>Recommended Practice for Seismic Design of Substations</t>
  </si>
  <si>
    <t>Recommended Practice for the Design of Buswork Located in Seismically Active Areas</t>
  </si>
  <si>
    <t>ASCE</t>
  </si>
  <si>
    <t>Guide for Bus Design in Air Insulated Substations</t>
  </si>
  <si>
    <t>Kempner Jr.</t>
  </si>
  <si>
    <t>Leon</t>
  </si>
  <si>
    <t>lkempnerjr@bpa.gov</t>
  </si>
  <si>
    <t>Lattice Transmission Tower Standard</t>
  </si>
  <si>
    <t>10</t>
  </si>
  <si>
    <t>Lattice Steel Transmission Tower Design</t>
  </si>
  <si>
    <t>Tubular Pole Transmission Tower Standard</t>
  </si>
  <si>
    <t>48</t>
  </si>
  <si>
    <t>Tubular Pole Transmission Tower Design</t>
  </si>
  <si>
    <t>Substation Structure Design</t>
  </si>
  <si>
    <t>113</t>
  </si>
  <si>
    <t>Seismic Design of Substations</t>
  </si>
  <si>
    <t>693</t>
  </si>
  <si>
    <t>Seismic Design of Flexible Connections for Substation Equipment</t>
  </si>
  <si>
    <t>1527</t>
  </si>
  <si>
    <t>National Electrical Safety Code (NESC) Loadings and Strength</t>
  </si>
  <si>
    <t>C2</t>
  </si>
  <si>
    <t>Liebhaber</t>
  </si>
  <si>
    <t>Danna</t>
  </si>
  <si>
    <t>djliebhaber@bpa.gov</t>
  </si>
  <si>
    <t>Transmission &amp; Distribution - Overhead Lines Subcommittee</t>
  </si>
  <si>
    <t>Corona and Field Effects Working Group</t>
  </si>
  <si>
    <t>ANSI</t>
  </si>
  <si>
    <t>C29 Full Committee</t>
  </si>
  <si>
    <t>Insulators for Electric Power Lines</t>
  </si>
  <si>
    <t>CIGRE</t>
  </si>
  <si>
    <t>FRANCE</t>
  </si>
  <si>
    <t>Study Committee D2 - Overhead Lines</t>
  </si>
  <si>
    <t>Study C3 -  Power System Environmental Performance</t>
  </si>
  <si>
    <t>WG C3.19 (Corresponding Member)</t>
  </si>
  <si>
    <t>National Electrical Safety Code Main Committee</t>
  </si>
  <si>
    <t>ANSI C2</t>
  </si>
  <si>
    <t xml:space="preserve">National Electrical Safety Code Main Committee Voting Member </t>
  </si>
  <si>
    <t>ANSI C2 - Subcommittee 1</t>
  </si>
  <si>
    <t>Purpose, Scope, Application, Definitions, and References
Sections 1, 2, and 3
Coordination Committee</t>
  </si>
  <si>
    <t>ANSI C2 - Subcommittee 4</t>
  </si>
  <si>
    <t>Overhead Lines - Clearance 
Sections 20, 21, 22 and 23</t>
  </si>
  <si>
    <t>Nelsen</t>
  </si>
  <si>
    <t>Mark</t>
  </si>
  <si>
    <t>mnelsen@bpa.gov</t>
  </si>
  <si>
    <t>NESC Subcommittee 5, Overhead Lines-Strength and Loading</t>
  </si>
  <si>
    <t>National Electric Safety Code (NESC)</t>
  </si>
  <si>
    <t>Task Committee on Substation Structural Design</t>
  </si>
  <si>
    <t>WG 0 - Wind Maps &amp; Wind, WG 4 - Sesimic, and WG 5- Loading</t>
  </si>
  <si>
    <t>Substation Structure Design Guide  - ASCE Manuals and Reports on Engineering Practice No. 113</t>
  </si>
  <si>
    <t>Nuno</t>
  </si>
  <si>
    <t>Juan</t>
  </si>
  <si>
    <t>jcnuno@bpa.gov</t>
  </si>
  <si>
    <t>Power and Energy Society</t>
  </si>
  <si>
    <t>Overhead Lines Subcommittee - Design and Construction WG; Structural Materials and Hardware WG; Changes to NESC WG; Management of Existing Lines WG</t>
  </si>
  <si>
    <t>Std 977 - Guide to Installation of foundations for TL Structures; Std 751 - Guide for Wood Structures Used for Overhead TL; Std 1218 - Guide for Maintenance of Wood TL Structures; Std C135.90 - Standard for Pole Line Hardware for OHL Construction;</t>
  </si>
  <si>
    <t>Arevalo</t>
  </si>
  <si>
    <t>Edmundo</t>
  </si>
  <si>
    <t>erarevalo@bpa.gov</t>
  </si>
  <si>
    <t>Transformers Committee</t>
  </si>
  <si>
    <t>New Position within BPA, not on particular WG yet</t>
  </si>
  <si>
    <t>Lenberg</t>
  </si>
  <si>
    <t>Timothy</t>
  </si>
  <si>
    <t>tjlenberg@bpa.gov</t>
  </si>
  <si>
    <t>HVDC &amp; FACTS</t>
  </si>
  <si>
    <t>New Member</t>
  </si>
  <si>
    <t>Brzoznowski</t>
  </si>
  <si>
    <t>Steven</t>
  </si>
  <si>
    <t>stbrzoznowski@bpa.gov</t>
  </si>
  <si>
    <t>Power and Energy Society, Transformers Committee</t>
  </si>
  <si>
    <t>C57.12.90 IEEE Standard Test Code
for Liquid-Immersed Distribution,
Power, and Regulating Transformers</t>
  </si>
  <si>
    <t>Byun</t>
  </si>
  <si>
    <t>Robin</t>
  </si>
  <si>
    <t>rhbyun@bpa.gov</t>
  </si>
  <si>
    <t>Power Systems Relaying and Control</t>
  </si>
  <si>
    <t xml:space="preserve">• C21 WG, Guide for Engineering, Implementation and Management of System Integrity Protection Schemes.
• C31 WG, Guide for Protection System Redundancy for Power System Reliability.
• H27 WG, Standard C37.251 File Format for IED Configuration Data (COMSET).
• H45 WG, Guide for Centralized Protection and Control (CPC) Systems within a Substation.
• H46 WG, HMI used in Substation Automation Systems.
• H50 WG, Requirements for Time Sources in Protection and Control Systems.
• I40 WG, Standard, C37.90.1, Surge Withstand Capability Tests for Relays.
• ITF43 WG, Investigate Response to USA Executive Order Regarding EMP Protection.
• K26 WG, Guide for the Protection of Shunt Reactors.
</t>
  </si>
  <si>
    <t>Task Force on Continuous Revision to Impulse Tests C57.12.90</t>
  </si>
  <si>
    <t>C57.13.8 Standard for Station Service Voltage Transformers</t>
  </si>
  <si>
    <t xml:space="preserve"> C57.13.8 WG Station Service Standards/IEC Combined </t>
  </si>
  <si>
    <t>C57.12.00 Subcommittee on Power Transformers</t>
  </si>
  <si>
    <t>C57.12.00 IEEE General Requirements
for Liquid-Immersed Distribution,
Power, and Regulating Transformers</t>
  </si>
  <si>
    <t>Subcommittee on Instrument Transformers</t>
  </si>
  <si>
    <t>C57.13-2016 Standard Requirements for Instrument Tranformers</t>
  </si>
  <si>
    <t>WG Partial Discharge Test</t>
  </si>
  <si>
    <t>C57.113-Recommended Practice for Partial Discharge Measurement in Liquid-Filled Power Transformers and Shunt Reactors</t>
  </si>
  <si>
    <t>C57.12.90 Task Force Continuous Revision to Test Code</t>
  </si>
  <si>
    <t>C57.12.90 Task Force Revision to Audible Sound, Revision to Test Code</t>
  </si>
  <si>
    <t>Substation Structure Design Guide</t>
  </si>
  <si>
    <t>Transmission Tower Structural Loading Standard</t>
  </si>
  <si>
    <t>TBD</t>
  </si>
  <si>
    <t>Overhead Line Sructural Loads</t>
  </si>
  <si>
    <t>Substations Committee, 693 D4 Working Group</t>
  </si>
  <si>
    <t>Substations Committee, 1527 D6 Working Group</t>
  </si>
  <si>
    <t xml:space="preserve">Substations Committee, 605 D3 Working Group, </t>
  </si>
  <si>
    <t>Transmission Structures of the Structural Engineering Institute, Committee on Electrical Transmission Structures</t>
  </si>
  <si>
    <t xml:space="preserve"> Substation Structure Design Guide</t>
  </si>
  <si>
    <t>Subcommittee on the Design of Substation Structures, 113 Subcommittee on the Desing of Substation Structures</t>
  </si>
  <si>
    <t>Technical Advisory Group 04 (TAG 04) - Electrical Performance of Overhead Lines (US Member), WG B2.62</t>
  </si>
  <si>
    <t>Compact HVDC Transmission</t>
  </si>
  <si>
    <t>Technical Advisory Group 04 (TAG 04) - Electrical Performance of Overhead Lines (US Member), WG B2.63</t>
  </si>
  <si>
    <t>Compact AC Lines</t>
  </si>
  <si>
    <t>Responsible Management of the Electric and Magnetic Field Issue</t>
  </si>
  <si>
    <t>IEEE 539: Standard Definition of Terms Relating to Corona and Field Effects of Overhead Power Lines</t>
  </si>
  <si>
    <t>Corona and Field Effects Working Group, IEEE 539</t>
  </si>
  <si>
    <t>IEEE 1227: Guide for the Measurement of DC Electric-Field Strength and Ion Related Quantities</t>
  </si>
  <si>
    <t>Corona and Field Effects Working Group, IEEE 1227</t>
  </si>
  <si>
    <t>Corona and Field Effects Working Group, IEEE 1260</t>
  </si>
  <si>
    <t>Guide on the Prediction, Measurement, and Analysis of AM Broadcast Reradiation by Power Lines</t>
  </si>
  <si>
    <t>Corona and Field Effects Working Group,  IEEE 1308</t>
  </si>
  <si>
    <t xml:space="preserve">C29.11 — Composite Suspension Insulators for Overhead Transmission Lines Tests
C29.12 — Insulators – Composite – Suspension Type
C29.19 — New Standard – Non-ceramic equivalent of C29.9 (post type)
</t>
  </si>
  <si>
    <t xml:space="preserve"> C29.2 A &amp; B, Insulators for Electric Power Lines,</t>
  </si>
  <si>
    <t>Recommended Practice for Instrumentation: Specifications for Magnetic Flux Density and Electric Field Strength Meters - 10 Hz to 3 kHz</t>
  </si>
  <si>
    <t xml:space="preserve"> Insulators – Wet-Process Porcelain &amp; Toughened Glass – Suspension Type </t>
  </si>
  <si>
    <t>IEEE P2746: Guide for Evaluating AC Interference on Linear Facilities Co-Located Near Transmission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</si>
</sst>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67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87" zoomScaleNormal="87" workbookViewId="0">
      <pane xSplit="2" ySplit="12" topLeftCell="K13" activePane="bottomRight" state="frozen"/>
      <selection pane="topRight" activeCell="C1" sqref="C1"/>
      <selection pane="bottomLeft" activeCell="A11" sqref="A11"/>
      <selection pane="bottomRight" activeCell="A14" sqref="A14:XFD18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8" t="s">
        <v>39</v>
      </c>
      <c r="D1" s="118"/>
      <c r="E1" s="118"/>
      <c r="F1" s="118"/>
      <c r="G1" s="118"/>
      <c r="H1" s="118"/>
      <c r="I1" s="118"/>
      <c r="J1" s="118"/>
      <c r="K1" s="60"/>
      <c r="L1" s="36" t="s">
        <v>112</v>
      </c>
      <c r="M1" s="110" t="str">
        <f>IF(AND(M2="",M6=""),"Status:  OK","")</f>
        <v>Status:  OK</v>
      </c>
      <c r="N1" s="110"/>
      <c r="O1" s="110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1" t="str">
        <f>IF(IF(OR(ISBLANK(C3),ISBLANK(H3),ISBLANK(C5),ISBLANK(H5),ISBLANK(C7),ISBLANK(G7),ISBLANK(C9)),1,0)=0,"","Missing or incorrect submitter      information")</f>
        <v/>
      </c>
      <c r="N2" s="111"/>
      <c r="O2" s="111"/>
    </row>
    <row r="3" spans="1:101" s="6" customFormat="1" ht="17.25" thickBot="1" x14ac:dyDescent="0.25">
      <c r="A3" s="100" t="s">
        <v>44</v>
      </c>
      <c r="B3" s="101"/>
      <c r="C3" s="108" t="s">
        <v>113</v>
      </c>
      <c r="D3" s="109"/>
      <c r="E3" s="19"/>
      <c r="F3" s="19"/>
      <c r="G3" s="29" t="s">
        <v>45</v>
      </c>
      <c r="H3" s="88" t="s">
        <v>114</v>
      </c>
      <c r="I3" s="19"/>
      <c r="M3" s="111"/>
      <c r="N3" s="111"/>
      <c r="O3" s="111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1"/>
      <c r="N4" s="111"/>
      <c r="O4" s="111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0" t="s">
        <v>46</v>
      </c>
      <c r="B5" s="101"/>
      <c r="C5" s="108" t="s">
        <v>115</v>
      </c>
      <c r="D5" s="109"/>
      <c r="E5" s="102" t="s">
        <v>53</v>
      </c>
      <c r="F5" s="102"/>
      <c r="G5" s="102"/>
      <c r="H5" s="89">
        <v>8</v>
      </c>
      <c r="I5" s="11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DOE-BPA</v>
      </c>
      <c r="J5" s="114"/>
      <c r="K5" s="114"/>
      <c r="L5" s="114"/>
      <c r="M5" s="114"/>
      <c r="N5" s="114"/>
      <c r="O5" s="114"/>
      <c r="P5" s="114"/>
      <c r="Q5" s="114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2" t="str">
        <f>IF(OR(COUNTIF(B13:B62,"ok")=0,COUNTIF(B13:B62,"Incomplete")&gt;0),"Missing or incorrect information in data entry section","")</f>
        <v/>
      </c>
      <c r="N6" s="112"/>
      <c r="O6" s="112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3" t="s">
        <v>4</v>
      </c>
      <c r="B7" s="103"/>
      <c r="C7" s="108" t="s">
        <v>116</v>
      </c>
      <c r="D7" s="109"/>
      <c r="F7" s="33" t="s">
        <v>106</v>
      </c>
      <c r="G7" s="119" t="s">
        <v>117</v>
      </c>
      <c r="H7" s="120"/>
      <c r="I7" s="19"/>
      <c r="J7" s="19"/>
      <c r="M7" s="112"/>
      <c r="N7" s="112"/>
      <c r="O7" s="112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2"/>
      <c r="N8" s="112"/>
      <c r="O8" s="112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2" t="s">
        <v>6</v>
      </c>
      <c r="B9" s="104"/>
      <c r="C9" s="87">
        <v>44505</v>
      </c>
      <c r="D9" s="61"/>
      <c r="E9" s="61"/>
      <c r="F9" s="61"/>
      <c r="G9" s="61"/>
      <c r="H9" s="61"/>
      <c r="I9" s="59"/>
      <c r="J9" s="26"/>
      <c r="M9" s="92" t="s">
        <v>51</v>
      </c>
      <c r="N9" s="92"/>
      <c r="O9" s="92"/>
      <c r="P9" s="92"/>
      <c r="Q9" s="58"/>
      <c r="R9" s="98" t="s">
        <v>38</v>
      </c>
      <c r="S9" s="115"/>
      <c r="T9" s="115"/>
      <c r="U9" s="95"/>
      <c r="V9" s="92" t="s">
        <v>38</v>
      </c>
      <c r="W9" s="92"/>
      <c r="X9" s="92"/>
      <c r="Y9" s="92"/>
      <c r="Z9" s="92" t="s">
        <v>38</v>
      </c>
      <c r="AA9" s="92"/>
      <c r="AB9" s="92"/>
      <c r="AC9" s="92" t="s">
        <v>38</v>
      </c>
      <c r="AD9" s="92"/>
      <c r="AE9" s="92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2"/>
      <c r="N10" s="92"/>
      <c r="O10" s="92"/>
      <c r="P10" s="92"/>
      <c r="Q10" s="58"/>
      <c r="R10" s="116"/>
      <c r="S10" s="117"/>
      <c r="T10" s="117"/>
      <c r="U10" s="96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5" t="s">
        <v>0</v>
      </c>
      <c r="B11" s="105" t="s">
        <v>2</v>
      </c>
      <c r="C11" s="93" t="s">
        <v>47</v>
      </c>
      <c r="D11" s="93" t="s">
        <v>42</v>
      </c>
      <c r="E11" s="93" t="s">
        <v>43</v>
      </c>
      <c r="F11" s="93" t="s">
        <v>107</v>
      </c>
      <c r="G11" s="92" t="s">
        <v>40</v>
      </c>
      <c r="H11" s="92"/>
      <c r="I11" s="93" t="s">
        <v>37</v>
      </c>
      <c r="J11" s="93" t="s">
        <v>36</v>
      </c>
      <c r="K11" s="93" t="s">
        <v>35</v>
      </c>
      <c r="L11" s="98" t="s">
        <v>52</v>
      </c>
      <c r="M11" s="93" t="s">
        <v>49</v>
      </c>
      <c r="N11" s="92" t="s">
        <v>33</v>
      </c>
      <c r="O11" s="92"/>
      <c r="P11" s="92" t="s">
        <v>109</v>
      </c>
      <c r="Q11" s="4"/>
      <c r="R11" s="97" t="s">
        <v>7</v>
      </c>
      <c r="S11" s="92" t="str">
        <f>D11&amp;" Status"</f>
        <v xml:space="preserve"> Last Name
of Non-Government Standards Body (NGSB)
Participant Status</v>
      </c>
      <c r="T11" s="92" t="str">
        <f>E11&amp;" Status"</f>
        <v xml:space="preserve"> First Name
of Non-Government Standards Body (NGSB)
Participant Status</v>
      </c>
      <c r="U11" s="95" t="str">
        <f>F11&amp;" Status"</f>
        <v xml:space="preserve"> Email Address
of Non-Government Standards Body (NGSB)
Participant Status</v>
      </c>
      <c r="V11" s="92" t="str">
        <f>G11</f>
        <v xml:space="preserve"> Employment Status (Complete One Column only for Each Row)</v>
      </c>
      <c r="W11" s="92"/>
      <c r="X11" s="92" t="str">
        <f>I11&amp;" Status"</f>
        <v xml:space="preserve"> Name of Non-Government Standards Body (NGSB) Status</v>
      </c>
      <c r="Y11" s="92" t="str">
        <f>J11&amp;" Status"</f>
        <v xml:space="preserve"> Country of Non-Government Standards Body (NGSB) Status</v>
      </c>
      <c r="Z11" s="92" t="str">
        <f>K11&amp;" Status"</f>
        <v xml:space="preserve"> Name of Main Committee Status</v>
      </c>
      <c r="AA11" s="92" t="str">
        <f>L11&amp;" Status"</f>
        <v xml:space="preserve"> Name and/or Number of Activity (e.g., committee, sub-committee, working group, task group) Status</v>
      </c>
      <c r="AB11" s="92" t="str">
        <f>M11&amp;" Status"</f>
        <v xml:space="preserve"> Voting Status:
'V' for Voting or
'NV' for Nonvoting Status</v>
      </c>
      <c r="AC11" s="92" t="str">
        <f>N11</f>
        <v xml:space="preserve"> Representation (Complete One Column only for Each Row)</v>
      </c>
      <c r="AD11" s="92"/>
      <c r="AE11" s="92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6"/>
      <c r="B12" s="106"/>
      <c r="C12" s="94"/>
      <c r="D12" s="107"/>
      <c r="E12" s="107"/>
      <c r="F12" s="107"/>
      <c r="G12" s="52" t="s">
        <v>48</v>
      </c>
      <c r="H12" s="52" t="s">
        <v>41</v>
      </c>
      <c r="I12" s="94"/>
      <c r="J12" s="94"/>
      <c r="K12" s="94"/>
      <c r="L12" s="99"/>
      <c r="M12" s="94"/>
      <c r="N12" s="50" t="s">
        <v>50</v>
      </c>
      <c r="O12" s="50" t="s">
        <v>34</v>
      </c>
      <c r="P12" s="93"/>
      <c r="Q12" s="20"/>
      <c r="R12" s="97"/>
      <c r="S12" s="92"/>
      <c r="T12" s="92"/>
      <c r="U12" s="96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2"/>
      <c r="Y12" s="92"/>
      <c r="Z12" s="92"/>
      <c r="AA12" s="92"/>
      <c r="AB12" s="92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2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118</v>
      </c>
      <c r="D13" s="73" t="s">
        <v>119</v>
      </c>
      <c r="E13" s="73" t="s">
        <v>120</v>
      </c>
      <c r="F13" s="73" t="s">
        <v>121</v>
      </c>
      <c r="G13" s="74" t="s">
        <v>122</v>
      </c>
      <c r="H13" s="74"/>
      <c r="I13" s="73" t="s">
        <v>123</v>
      </c>
      <c r="J13" s="73" t="s">
        <v>124</v>
      </c>
      <c r="K13" s="73" t="s">
        <v>125</v>
      </c>
      <c r="L13" s="75" t="s">
        <v>126</v>
      </c>
      <c r="M13" s="74" t="s">
        <v>127</v>
      </c>
      <c r="N13" s="74" t="s">
        <v>122</v>
      </c>
      <c r="O13" s="74"/>
      <c r="P13" s="76" t="s">
        <v>128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" x14ac:dyDescent="0.2">
      <c r="A14" s="12">
        <v>2</v>
      </c>
      <c r="B14" s="37" t="str">
        <f t="shared" si="0"/>
        <v>ok</v>
      </c>
      <c r="C14" s="77" t="s">
        <v>118</v>
      </c>
      <c r="D14" s="78" t="s">
        <v>129</v>
      </c>
      <c r="E14" s="78" t="s">
        <v>130</v>
      </c>
      <c r="F14" s="78" t="s">
        <v>131</v>
      </c>
      <c r="G14" s="79" t="s">
        <v>122</v>
      </c>
      <c r="H14" s="79"/>
      <c r="I14" s="78" t="s">
        <v>132</v>
      </c>
      <c r="J14" s="78" t="s">
        <v>133</v>
      </c>
      <c r="K14" s="78" t="s">
        <v>134</v>
      </c>
      <c r="L14" s="80" t="s">
        <v>135</v>
      </c>
      <c r="M14" s="79" t="s">
        <v>127</v>
      </c>
      <c r="N14" s="79" t="s">
        <v>122</v>
      </c>
      <c r="O14" s="79"/>
      <c r="P14" s="81" t="s">
        <v>136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38.25" x14ac:dyDescent="0.2">
      <c r="A15" s="12">
        <v>3</v>
      </c>
      <c r="B15" s="37" t="str">
        <f t="shared" si="0"/>
        <v>ok</v>
      </c>
      <c r="C15" s="77" t="s">
        <v>118</v>
      </c>
      <c r="D15" s="78" t="s">
        <v>129</v>
      </c>
      <c r="E15" s="78" t="s">
        <v>130</v>
      </c>
      <c r="F15" s="78" t="s">
        <v>131</v>
      </c>
      <c r="G15" s="79" t="s">
        <v>122</v>
      </c>
      <c r="H15" s="79"/>
      <c r="I15" s="78" t="s">
        <v>132</v>
      </c>
      <c r="J15" s="78" t="s">
        <v>133</v>
      </c>
      <c r="K15" s="78" t="s">
        <v>134</v>
      </c>
      <c r="L15" s="80" t="s">
        <v>137</v>
      </c>
      <c r="M15" s="79" t="s">
        <v>127</v>
      </c>
      <c r="N15" s="79" t="s">
        <v>122</v>
      </c>
      <c r="O15" s="79"/>
      <c r="P15" s="81" t="s">
        <v>138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>ok</v>
      </c>
      <c r="C16" s="77" t="s">
        <v>118</v>
      </c>
      <c r="D16" s="78" t="s">
        <v>129</v>
      </c>
      <c r="E16" s="78" t="s">
        <v>130</v>
      </c>
      <c r="F16" s="78" t="s">
        <v>131</v>
      </c>
      <c r="G16" s="79" t="s">
        <v>122</v>
      </c>
      <c r="H16" s="79"/>
      <c r="I16" s="78" t="s">
        <v>132</v>
      </c>
      <c r="J16" s="78" t="s">
        <v>133</v>
      </c>
      <c r="K16" s="78" t="s">
        <v>139</v>
      </c>
      <c r="L16" s="80" t="s">
        <v>140</v>
      </c>
      <c r="M16" s="79" t="s">
        <v>127</v>
      </c>
      <c r="N16" s="79" t="s">
        <v>122</v>
      </c>
      <c r="O16" s="79"/>
      <c r="P16" s="81" t="s">
        <v>141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>ok</v>
      </c>
      <c r="C17" s="77" t="s">
        <v>118</v>
      </c>
      <c r="D17" s="78" t="s">
        <v>129</v>
      </c>
      <c r="E17" s="78" t="s">
        <v>130</v>
      </c>
      <c r="F17" s="78" t="s">
        <v>131</v>
      </c>
      <c r="G17" s="79" t="s">
        <v>122</v>
      </c>
      <c r="H17" s="79"/>
      <c r="I17" s="78" t="s">
        <v>142</v>
      </c>
      <c r="J17" s="78" t="s">
        <v>133</v>
      </c>
      <c r="K17" s="78" t="s">
        <v>143</v>
      </c>
      <c r="L17" s="80" t="s">
        <v>144</v>
      </c>
      <c r="M17" s="79" t="s">
        <v>127</v>
      </c>
      <c r="N17" s="79" t="s">
        <v>122</v>
      </c>
      <c r="O17" s="79"/>
      <c r="P17" s="81" t="s">
        <v>145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8.25" x14ac:dyDescent="0.2">
      <c r="A18" s="12">
        <v>6</v>
      </c>
      <c r="B18" s="37" t="str">
        <f t="shared" si="0"/>
        <v>ok</v>
      </c>
      <c r="C18" s="77" t="s">
        <v>118</v>
      </c>
      <c r="D18" s="78" t="s">
        <v>129</v>
      </c>
      <c r="E18" s="78" t="s">
        <v>130</v>
      </c>
      <c r="F18" s="78" t="s">
        <v>131</v>
      </c>
      <c r="G18" s="79" t="s">
        <v>122</v>
      </c>
      <c r="H18" s="79"/>
      <c r="I18" s="78" t="s">
        <v>132</v>
      </c>
      <c r="J18" s="78" t="s">
        <v>133</v>
      </c>
      <c r="K18" s="78" t="s">
        <v>134</v>
      </c>
      <c r="L18" s="80" t="s">
        <v>146</v>
      </c>
      <c r="M18" s="79" t="s">
        <v>147</v>
      </c>
      <c r="N18" s="79" t="s">
        <v>122</v>
      </c>
      <c r="O18" s="79"/>
      <c r="P18" s="81" t="s">
        <v>148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8.25" x14ac:dyDescent="0.2">
      <c r="A19" s="12">
        <v>7</v>
      </c>
      <c r="B19" s="37" t="str">
        <f t="shared" si="0"/>
        <v>ok</v>
      </c>
      <c r="C19" s="77" t="s">
        <v>118</v>
      </c>
      <c r="D19" s="78" t="s">
        <v>149</v>
      </c>
      <c r="E19" s="78" t="s">
        <v>150</v>
      </c>
      <c r="F19" s="78" t="s">
        <v>151</v>
      </c>
      <c r="G19" s="79" t="s">
        <v>122</v>
      </c>
      <c r="H19" s="79"/>
      <c r="I19" s="78" t="s">
        <v>152</v>
      </c>
      <c r="J19" s="78" t="s">
        <v>133</v>
      </c>
      <c r="K19" s="78" t="s">
        <v>153</v>
      </c>
      <c r="L19" s="80" t="s">
        <v>245</v>
      </c>
      <c r="M19" s="79" t="s">
        <v>127</v>
      </c>
      <c r="N19" s="79"/>
      <c r="O19" s="79" t="s">
        <v>154</v>
      </c>
      <c r="P19" s="81" t="s">
        <v>155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8.25" x14ac:dyDescent="0.2">
      <c r="A20" s="12">
        <v>8</v>
      </c>
      <c r="B20" s="37" t="str">
        <f t="shared" si="0"/>
        <v>ok</v>
      </c>
      <c r="C20" s="77" t="s">
        <v>118</v>
      </c>
      <c r="D20" s="78" t="s">
        <v>149</v>
      </c>
      <c r="E20" s="78" t="s">
        <v>150</v>
      </c>
      <c r="F20" s="78" t="s">
        <v>151</v>
      </c>
      <c r="G20" s="79" t="s">
        <v>122</v>
      </c>
      <c r="H20" s="79"/>
      <c r="I20" s="78" t="s">
        <v>123</v>
      </c>
      <c r="J20" s="78" t="s">
        <v>133</v>
      </c>
      <c r="K20" s="78" t="s">
        <v>153</v>
      </c>
      <c r="L20" s="80" t="s">
        <v>246</v>
      </c>
      <c r="M20" s="79" t="s">
        <v>127</v>
      </c>
      <c r="N20" s="79"/>
      <c r="O20" s="79" t="s">
        <v>154</v>
      </c>
      <c r="P20" s="81" t="s">
        <v>156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114.75" x14ac:dyDescent="0.2">
      <c r="A21" s="12">
        <v>9</v>
      </c>
      <c r="B21" s="37" t="str">
        <f t="shared" si="0"/>
        <v>ok</v>
      </c>
      <c r="C21" s="77" t="s">
        <v>118</v>
      </c>
      <c r="D21" s="78" t="s">
        <v>149</v>
      </c>
      <c r="E21" s="78" t="s">
        <v>150</v>
      </c>
      <c r="F21" s="78" t="s">
        <v>151</v>
      </c>
      <c r="G21" s="79" t="s">
        <v>122</v>
      </c>
      <c r="H21" s="79"/>
      <c r="I21" s="78" t="s">
        <v>157</v>
      </c>
      <c r="J21" s="78" t="s">
        <v>133</v>
      </c>
      <c r="K21" s="78" t="s">
        <v>248</v>
      </c>
      <c r="L21" s="80" t="s">
        <v>250</v>
      </c>
      <c r="M21" s="79" t="s">
        <v>127</v>
      </c>
      <c r="N21" s="79"/>
      <c r="O21" s="79" t="s">
        <v>154</v>
      </c>
      <c r="P21" s="81" t="s">
        <v>249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9" thickBot="1" x14ac:dyDescent="0.25">
      <c r="A22" s="12">
        <v>10</v>
      </c>
      <c r="B22" s="37" t="str">
        <f t="shared" si="0"/>
        <v>ok</v>
      </c>
      <c r="C22" s="82" t="s">
        <v>118</v>
      </c>
      <c r="D22" s="83" t="s">
        <v>149</v>
      </c>
      <c r="E22" s="83" t="s">
        <v>150</v>
      </c>
      <c r="F22" s="83" t="s">
        <v>151</v>
      </c>
      <c r="G22" s="84" t="s">
        <v>122</v>
      </c>
      <c r="H22" s="84"/>
      <c r="I22" s="83" t="s">
        <v>123</v>
      </c>
      <c r="J22" s="83" t="s">
        <v>133</v>
      </c>
      <c r="K22" s="83" t="s">
        <v>153</v>
      </c>
      <c r="L22" s="85" t="s">
        <v>247</v>
      </c>
      <c r="M22" s="84" t="s">
        <v>147</v>
      </c>
      <c r="N22" s="84" t="s">
        <v>122</v>
      </c>
      <c r="O22" s="84"/>
      <c r="P22" s="86" t="s">
        <v>158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39" thickTop="1" x14ac:dyDescent="0.2">
      <c r="A23" s="12">
        <v>11</v>
      </c>
      <c r="B23" s="37" t="str">
        <f t="shared" si="0"/>
        <v>ok</v>
      </c>
      <c r="C23" s="77" t="s">
        <v>118</v>
      </c>
      <c r="D23" s="78" t="s">
        <v>159</v>
      </c>
      <c r="E23" s="78" t="s">
        <v>160</v>
      </c>
      <c r="F23" s="78" t="s">
        <v>161</v>
      </c>
      <c r="G23" s="79" t="s">
        <v>122</v>
      </c>
      <c r="H23" s="79"/>
      <c r="I23" s="78" t="s">
        <v>157</v>
      </c>
      <c r="J23" s="78" t="s">
        <v>133</v>
      </c>
      <c r="K23" s="78" t="s">
        <v>162</v>
      </c>
      <c r="L23" s="80" t="s">
        <v>163</v>
      </c>
      <c r="M23" s="79" t="s">
        <v>127</v>
      </c>
      <c r="N23" s="79" t="s">
        <v>122</v>
      </c>
      <c r="O23" s="79"/>
      <c r="P23" s="81" t="s">
        <v>164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38.25" x14ac:dyDescent="0.2">
      <c r="A24" s="12">
        <v>12</v>
      </c>
      <c r="B24" s="37" t="str">
        <f t="shared" si="0"/>
        <v>ok</v>
      </c>
      <c r="C24" s="77" t="s">
        <v>118</v>
      </c>
      <c r="D24" s="78" t="s">
        <v>159</v>
      </c>
      <c r="E24" s="78" t="s">
        <v>160</v>
      </c>
      <c r="F24" s="78" t="s">
        <v>161</v>
      </c>
      <c r="G24" s="79" t="s">
        <v>122</v>
      </c>
      <c r="H24" s="79"/>
      <c r="I24" s="78" t="s">
        <v>157</v>
      </c>
      <c r="J24" s="78" t="s">
        <v>133</v>
      </c>
      <c r="K24" s="78" t="s">
        <v>165</v>
      </c>
      <c r="L24" s="80" t="s">
        <v>166</v>
      </c>
      <c r="M24" s="79" t="s">
        <v>127</v>
      </c>
      <c r="N24" s="79" t="s">
        <v>122</v>
      </c>
      <c r="O24" s="79"/>
      <c r="P24" s="81" t="s">
        <v>167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38.25" x14ac:dyDescent="0.2">
      <c r="A25" s="12">
        <v>13</v>
      </c>
      <c r="B25" s="37" t="str">
        <f t="shared" si="0"/>
        <v>ok</v>
      </c>
      <c r="C25" s="77" t="s">
        <v>118</v>
      </c>
      <c r="D25" s="78" t="s">
        <v>159</v>
      </c>
      <c r="E25" s="78" t="s">
        <v>160</v>
      </c>
      <c r="F25" s="78" t="s">
        <v>161</v>
      </c>
      <c r="G25" s="79" t="s">
        <v>122</v>
      </c>
      <c r="H25" s="79"/>
      <c r="I25" s="78" t="s">
        <v>157</v>
      </c>
      <c r="J25" s="78" t="s">
        <v>133</v>
      </c>
      <c r="K25" s="78" t="s">
        <v>242</v>
      </c>
      <c r="L25" s="80" t="s">
        <v>243</v>
      </c>
      <c r="M25" s="79" t="s">
        <v>127</v>
      </c>
      <c r="N25" s="79" t="s">
        <v>122</v>
      </c>
      <c r="O25" s="79"/>
      <c r="P25" s="81" t="s">
        <v>244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8.25" x14ac:dyDescent="0.2">
      <c r="A26" s="12">
        <v>14</v>
      </c>
      <c r="B26" s="37" t="str">
        <f t="shared" si="0"/>
        <v>ok</v>
      </c>
      <c r="C26" s="77" t="s">
        <v>118</v>
      </c>
      <c r="D26" s="78" t="s">
        <v>159</v>
      </c>
      <c r="E26" s="78" t="s">
        <v>160</v>
      </c>
      <c r="F26" s="78" t="s">
        <v>161</v>
      </c>
      <c r="G26" s="79" t="s">
        <v>122</v>
      </c>
      <c r="H26" s="79"/>
      <c r="I26" s="78" t="s">
        <v>157</v>
      </c>
      <c r="J26" s="78" t="s">
        <v>133</v>
      </c>
      <c r="K26" s="78" t="s">
        <v>241</v>
      </c>
      <c r="L26" s="80" t="s">
        <v>169</v>
      </c>
      <c r="M26" s="79" t="s">
        <v>127</v>
      </c>
      <c r="N26" s="79" t="s">
        <v>122</v>
      </c>
      <c r="O26" s="79"/>
      <c r="P26" s="81" t="s">
        <v>168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>ok</v>
      </c>
      <c r="C27" s="77" t="s">
        <v>118</v>
      </c>
      <c r="D27" s="78" t="s">
        <v>159</v>
      </c>
      <c r="E27" s="78" t="s">
        <v>160</v>
      </c>
      <c r="F27" s="78" t="s">
        <v>161</v>
      </c>
      <c r="G27" s="79" t="s">
        <v>122</v>
      </c>
      <c r="H27" s="79"/>
      <c r="I27" s="78" t="s">
        <v>123</v>
      </c>
      <c r="J27" s="78" t="s">
        <v>133</v>
      </c>
      <c r="K27" s="78" t="s">
        <v>170</v>
      </c>
      <c r="L27" s="80" t="s">
        <v>171</v>
      </c>
      <c r="M27" s="79" t="s">
        <v>127</v>
      </c>
      <c r="N27" s="79" t="s">
        <v>122</v>
      </c>
      <c r="O27" s="79"/>
      <c r="P27" s="81" t="s">
        <v>155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63.75" x14ac:dyDescent="0.2">
      <c r="A28" s="12">
        <v>16</v>
      </c>
      <c r="B28" s="37" t="str">
        <f t="shared" si="0"/>
        <v>ok</v>
      </c>
      <c r="C28" s="77" t="s">
        <v>118</v>
      </c>
      <c r="D28" s="78" t="s">
        <v>159</v>
      </c>
      <c r="E28" s="78" t="s">
        <v>160</v>
      </c>
      <c r="F28" s="78" t="s">
        <v>161</v>
      </c>
      <c r="G28" s="79" t="s">
        <v>122</v>
      </c>
      <c r="H28" s="79"/>
      <c r="I28" s="78" t="s">
        <v>123</v>
      </c>
      <c r="J28" s="78" t="s">
        <v>133</v>
      </c>
      <c r="K28" s="78" t="s">
        <v>172</v>
      </c>
      <c r="L28" s="80" t="s">
        <v>173</v>
      </c>
      <c r="M28" s="79" t="s">
        <v>127</v>
      </c>
      <c r="N28" s="79" t="s">
        <v>122</v>
      </c>
      <c r="O28" s="79"/>
      <c r="P28" s="81" t="s">
        <v>156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63.75" x14ac:dyDescent="0.2">
      <c r="A29" s="12">
        <v>17</v>
      </c>
      <c r="B29" s="37" t="str">
        <f t="shared" si="0"/>
        <v>ok</v>
      </c>
      <c r="C29" s="77" t="s">
        <v>118</v>
      </c>
      <c r="D29" s="78" t="s">
        <v>159</v>
      </c>
      <c r="E29" s="78" t="s">
        <v>160</v>
      </c>
      <c r="F29" s="78" t="s">
        <v>161</v>
      </c>
      <c r="G29" s="79" t="s">
        <v>122</v>
      </c>
      <c r="H29" s="79"/>
      <c r="I29" s="78" t="s">
        <v>123</v>
      </c>
      <c r="J29" s="78" t="s">
        <v>133</v>
      </c>
      <c r="K29" s="78" t="s">
        <v>174</v>
      </c>
      <c r="L29" s="80" t="s">
        <v>175</v>
      </c>
      <c r="M29" s="79" t="s">
        <v>127</v>
      </c>
      <c r="N29" s="79" t="s">
        <v>122</v>
      </c>
      <c r="O29" s="79"/>
      <c r="P29" s="81" t="s">
        <v>200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51" x14ac:dyDescent="0.2">
      <c r="A30" s="12">
        <v>18</v>
      </c>
      <c r="B30" s="37" t="str">
        <f t="shared" si="0"/>
        <v>ok</v>
      </c>
      <c r="C30" s="77" t="s">
        <v>118</v>
      </c>
      <c r="D30" s="78" t="s">
        <v>176</v>
      </c>
      <c r="E30" s="78" t="s">
        <v>177</v>
      </c>
      <c r="F30" s="78" t="s">
        <v>178</v>
      </c>
      <c r="G30" s="79" t="s">
        <v>122</v>
      </c>
      <c r="H30" s="79"/>
      <c r="I30" s="78" t="s">
        <v>123</v>
      </c>
      <c r="J30" s="78" t="s">
        <v>133</v>
      </c>
      <c r="K30" s="78" t="s">
        <v>179</v>
      </c>
      <c r="L30" s="80" t="s">
        <v>257</v>
      </c>
      <c r="M30" s="79" t="s">
        <v>127</v>
      </c>
      <c r="N30" s="79" t="s">
        <v>122</v>
      </c>
      <c r="O30" s="79"/>
      <c r="P30" s="81" t="s">
        <v>256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51" x14ac:dyDescent="0.2">
      <c r="A31" s="12">
        <v>19</v>
      </c>
      <c r="B31" s="37" t="str">
        <f t="shared" si="0"/>
        <v>ok</v>
      </c>
      <c r="C31" s="77" t="s">
        <v>118</v>
      </c>
      <c r="D31" s="78" t="s">
        <v>176</v>
      </c>
      <c r="E31" s="78" t="s">
        <v>177</v>
      </c>
      <c r="F31" s="78" t="s">
        <v>178</v>
      </c>
      <c r="G31" s="79" t="s">
        <v>122</v>
      </c>
      <c r="H31" s="79"/>
      <c r="I31" s="78" t="s">
        <v>123</v>
      </c>
      <c r="J31" s="78" t="s">
        <v>133</v>
      </c>
      <c r="K31" s="78" t="s">
        <v>179</v>
      </c>
      <c r="L31" s="80" t="s">
        <v>259</v>
      </c>
      <c r="M31" s="79" t="s">
        <v>127</v>
      </c>
      <c r="N31" s="79" t="s">
        <v>122</v>
      </c>
      <c r="O31" s="79"/>
      <c r="P31" s="81" t="s">
        <v>258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51" x14ac:dyDescent="0.2">
      <c r="A32" s="12">
        <v>20</v>
      </c>
      <c r="B32" s="37" t="str">
        <f t="shared" si="0"/>
        <v>ok</v>
      </c>
      <c r="C32" s="77" t="s">
        <v>118</v>
      </c>
      <c r="D32" s="78" t="s">
        <v>176</v>
      </c>
      <c r="E32" s="78" t="s">
        <v>177</v>
      </c>
      <c r="F32" s="78" t="s">
        <v>178</v>
      </c>
      <c r="G32" s="79" t="s">
        <v>122</v>
      </c>
      <c r="H32" s="79"/>
      <c r="I32" s="78" t="s">
        <v>123</v>
      </c>
      <c r="J32" s="78" t="s">
        <v>133</v>
      </c>
      <c r="K32" s="78" t="s">
        <v>179</v>
      </c>
      <c r="L32" s="80" t="s">
        <v>180</v>
      </c>
      <c r="M32" s="79" t="s">
        <v>127</v>
      </c>
      <c r="N32" s="79" t="s">
        <v>122</v>
      </c>
      <c r="O32" s="79"/>
      <c r="P32" s="81" t="s">
        <v>267</v>
      </c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51" x14ac:dyDescent="0.2">
      <c r="A33" s="12">
        <v>21</v>
      </c>
      <c r="B33" s="37" t="str">
        <f t="shared" si="0"/>
        <v>ok</v>
      </c>
      <c r="C33" s="77" t="s">
        <v>118</v>
      </c>
      <c r="D33" s="78" t="s">
        <v>176</v>
      </c>
      <c r="E33" s="78" t="s">
        <v>177</v>
      </c>
      <c r="F33" s="78" t="s">
        <v>178</v>
      </c>
      <c r="G33" s="79" t="s">
        <v>122</v>
      </c>
      <c r="H33" s="79"/>
      <c r="I33" s="78" t="s">
        <v>123</v>
      </c>
      <c r="J33" s="78" t="s">
        <v>133</v>
      </c>
      <c r="K33" s="78" t="s">
        <v>179</v>
      </c>
      <c r="L33" s="80" t="s">
        <v>260</v>
      </c>
      <c r="M33" s="79" t="s">
        <v>127</v>
      </c>
      <c r="N33" s="79" t="s">
        <v>122</v>
      </c>
      <c r="O33" s="79"/>
      <c r="P33" s="81" t="s">
        <v>261</v>
      </c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114.75" x14ac:dyDescent="0.2">
      <c r="A34" s="12">
        <v>22</v>
      </c>
      <c r="B34" s="37" t="str">
        <f t="shared" si="0"/>
        <v>ok</v>
      </c>
      <c r="C34" s="77" t="s">
        <v>118</v>
      </c>
      <c r="D34" s="78" t="s">
        <v>176</v>
      </c>
      <c r="E34" s="78" t="s">
        <v>177</v>
      </c>
      <c r="F34" s="78" t="s">
        <v>178</v>
      </c>
      <c r="G34" s="79" t="s">
        <v>122</v>
      </c>
      <c r="H34" s="79"/>
      <c r="I34" s="78" t="s">
        <v>181</v>
      </c>
      <c r="J34" s="78" t="s">
        <v>133</v>
      </c>
      <c r="K34" s="78" t="s">
        <v>182</v>
      </c>
      <c r="L34" s="80" t="s">
        <v>183</v>
      </c>
      <c r="M34" s="79" t="s">
        <v>127</v>
      </c>
      <c r="N34" s="79" t="s">
        <v>122</v>
      </c>
      <c r="O34" s="79"/>
      <c r="P34" s="81" t="s">
        <v>263</v>
      </c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ok</v>
      </c>
      <c r="W34" s="56" t="str">
        <f t="shared" si="12"/>
        <v>ok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76.5" x14ac:dyDescent="0.2">
      <c r="A35" s="12">
        <v>23</v>
      </c>
      <c r="B35" s="37" t="str">
        <f t="shared" si="0"/>
        <v>ok</v>
      </c>
      <c r="C35" s="77" t="s">
        <v>118</v>
      </c>
      <c r="D35" s="78" t="s">
        <v>176</v>
      </c>
      <c r="E35" s="78" t="s">
        <v>177</v>
      </c>
      <c r="F35" s="78" t="s">
        <v>178</v>
      </c>
      <c r="G35" s="79" t="s">
        <v>122</v>
      </c>
      <c r="H35" s="79"/>
      <c r="I35" s="78" t="s">
        <v>184</v>
      </c>
      <c r="J35" s="78" t="s">
        <v>185</v>
      </c>
      <c r="K35" s="78" t="s">
        <v>186</v>
      </c>
      <c r="L35" s="80" t="s">
        <v>251</v>
      </c>
      <c r="M35" s="79" t="s">
        <v>127</v>
      </c>
      <c r="N35" s="79" t="s">
        <v>122</v>
      </c>
      <c r="O35" s="79"/>
      <c r="P35" s="90" t="s">
        <v>252</v>
      </c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ok</v>
      </c>
      <c r="W35" s="56" t="str">
        <f t="shared" si="12"/>
        <v>ok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ok</v>
      </c>
      <c r="AC35" s="56" t="str">
        <f t="shared" si="13"/>
        <v>ok</v>
      </c>
      <c r="AD35" s="56" t="str">
        <f t="shared" si="14"/>
        <v>ok</v>
      </c>
      <c r="AE35" s="56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76.5" x14ac:dyDescent="0.2">
      <c r="A36" s="12">
        <v>24</v>
      </c>
      <c r="B36" s="37" t="str">
        <f t="shared" si="0"/>
        <v>ok</v>
      </c>
      <c r="C36" s="77" t="s">
        <v>118</v>
      </c>
      <c r="D36" s="78" t="s">
        <v>176</v>
      </c>
      <c r="E36" s="78" t="s">
        <v>177</v>
      </c>
      <c r="F36" s="78" t="s">
        <v>178</v>
      </c>
      <c r="G36" s="79" t="s">
        <v>122</v>
      </c>
      <c r="H36" s="79"/>
      <c r="I36" s="78" t="s">
        <v>184</v>
      </c>
      <c r="J36" s="78" t="s">
        <v>185</v>
      </c>
      <c r="K36" s="78" t="s">
        <v>186</v>
      </c>
      <c r="L36" s="80" t="s">
        <v>253</v>
      </c>
      <c r="M36" s="79" t="s">
        <v>127</v>
      </c>
      <c r="N36" s="79" t="s">
        <v>122</v>
      </c>
      <c r="O36" s="79"/>
      <c r="P36" s="90" t="s">
        <v>254</v>
      </c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ok</v>
      </c>
      <c r="V36" s="56" t="str">
        <f t="shared" si="11"/>
        <v>ok</v>
      </c>
      <c r="W36" s="56" t="str">
        <f t="shared" si="12"/>
        <v>ok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ok</v>
      </c>
      <c r="AC36" s="56" t="str">
        <f t="shared" si="13"/>
        <v>ok</v>
      </c>
      <c r="AD36" s="56" t="str">
        <f t="shared" si="14"/>
        <v>ok</v>
      </c>
      <c r="AE36" s="56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1" x14ac:dyDescent="0.2">
      <c r="A37" s="12">
        <v>25</v>
      </c>
      <c r="B37" s="37" t="str">
        <f t="shared" ref="B37:B61" si="15">IF(COUNTIF(R37:AE37,"")=No_of_Columns,"",IF(COUNTIF(R37:AE37,"ok")=No_of_Columns,"ok","Incomplete"))</f>
        <v>ok</v>
      </c>
      <c r="C37" s="77" t="s">
        <v>118</v>
      </c>
      <c r="D37" s="78" t="s">
        <v>176</v>
      </c>
      <c r="E37" s="78" t="s">
        <v>177</v>
      </c>
      <c r="F37" s="78" t="s">
        <v>178</v>
      </c>
      <c r="G37" s="79" t="s">
        <v>122</v>
      </c>
      <c r="H37" s="79"/>
      <c r="I37" s="78" t="s">
        <v>184</v>
      </c>
      <c r="J37" s="78" t="s">
        <v>185</v>
      </c>
      <c r="K37" s="78" t="s">
        <v>187</v>
      </c>
      <c r="L37" s="80" t="s">
        <v>188</v>
      </c>
      <c r="M37" s="79" t="s">
        <v>127</v>
      </c>
      <c r="N37" s="79" t="s">
        <v>122</v>
      </c>
      <c r="O37" s="79"/>
      <c r="P37" s="91" t="s">
        <v>255</v>
      </c>
      <c r="Q37" s="49"/>
      <c r="R37" s="56" t="str">
        <f t="shared" si="1"/>
        <v>ok</v>
      </c>
      <c r="S37" s="56" t="str">
        <f t="shared" ref="S37:S61" si="16">IF(COUNTA($C37:$P37)=0,"",IF(ISBLANK(D37),"Empty cell","ok"))</f>
        <v>ok</v>
      </c>
      <c r="T37" s="56" t="str">
        <f t="shared" ref="T37:T61" si="17">IF(COUNTA($C37:$P37)=0,"",IF(ISBLANK(E37),"Empty cell","ok"))</f>
        <v>ok</v>
      </c>
      <c r="U37" s="56" t="str">
        <f t="shared" si="10"/>
        <v>ok</v>
      </c>
      <c r="V37" s="56" t="str">
        <f t="shared" si="11"/>
        <v>ok</v>
      </c>
      <c r="W37" s="56" t="str">
        <f t="shared" si="12"/>
        <v>ok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56" t="str">
        <f t="shared" si="14"/>
        <v>ok</v>
      </c>
      <c r="AE37" s="56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63.75" x14ac:dyDescent="0.2">
      <c r="A38" s="12">
        <v>26</v>
      </c>
      <c r="B38" s="37" t="str">
        <f t="shared" si="15"/>
        <v>ok</v>
      </c>
      <c r="C38" s="77" t="s">
        <v>118</v>
      </c>
      <c r="D38" s="78" t="s">
        <v>176</v>
      </c>
      <c r="E38" s="78" t="s">
        <v>177</v>
      </c>
      <c r="F38" s="78" t="s">
        <v>178</v>
      </c>
      <c r="G38" s="79" t="s">
        <v>122</v>
      </c>
      <c r="H38" s="79"/>
      <c r="I38" s="78" t="s">
        <v>123</v>
      </c>
      <c r="J38" s="78" t="s">
        <v>133</v>
      </c>
      <c r="K38" s="78" t="s">
        <v>179</v>
      </c>
      <c r="L38" s="80" t="s">
        <v>262</v>
      </c>
      <c r="M38" s="79" t="s">
        <v>127</v>
      </c>
      <c r="N38" s="79" t="s">
        <v>122</v>
      </c>
      <c r="O38" s="79"/>
      <c r="P38" s="81" t="s">
        <v>265</v>
      </c>
      <c r="Q38" s="49"/>
      <c r="R38" s="56" t="str">
        <f t="shared" si="1"/>
        <v>ok</v>
      </c>
      <c r="S38" s="56" t="str">
        <f t="shared" si="16"/>
        <v>ok</v>
      </c>
      <c r="T38" s="56" t="str">
        <f t="shared" si="17"/>
        <v>ok</v>
      </c>
      <c r="U38" s="56" t="str">
        <f t="shared" si="10"/>
        <v>ok</v>
      </c>
      <c r="V38" s="56" t="str">
        <f t="shared" si="11"/>
        <v>ok</v>
      </c>
      <c r="W38" s="56" t="str">
        <f t="shared" si="12"/>
        <v>ok</v>
      </c>
      <c r="X38" s="56" t="str">
        <f t="shared" si="2"/>
        <v>ok</v>
      </c>
      <c r="Y38" s="56" t="str">
        <f t="shared" si="3"/>
        <v>ok</v>
      </c>
      <c r="Z38" s="56" t="str">
        <f t="shared" si="4"/>
        <v>ok</v>
      </c>
      <c r="AA38" s="56" t="str">
        <f t="shared" si="5"/>
        <v>ok</v>
      </c>
      <c r="AB38" s="56" t="str">
        <f t="shared" si="18"/>
        <v>ok</v>
      </c>
      <c r="AC38" s="56" t="str">
        <f t="shared" si="19"/>
        <v>ok</v>
      </c>
      <c r="AD38" s="56" t="str">
        <f t="shared" si="14"/>
        <v>ok</v>
      </c>
      <c r="AE38" s="56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38.25" x14ac:dyDescent="0.2">
      <c r="A39" s="12">
        <v>27</v>
      </c>
      <c r="B39" s="37" t="str">
        <f t="shared" si="15"/>
        <v>ok</v>
      </c>
      <c r="C39" s="77" t="s">
        <v>118</v>
      </c>
      <c r="D39" s="78" t="s">
        <v>176</v>
      </c>
      <c r="E39" s="78" t="s">
        <v>177</v>
      </c>
      <c r="F39" s="78" t="s">
        <v>178</v>
      </c>
      <c r="G39" s="79" t="s">
        <v>122</v>
      </c>
      <c r="H39" s="79"/>
      <c r="I39" s="78" t="s">
        <v>181</v>
      </c>
      <c r="J39" s="78" t="s">
        <v>133</v>
      </c>
      <c r="K39" s="78" t="s">
        <v>182</v>
      </c>
      <c r="L39" s="80" t="s">
        <v>264</v>
      </c>
      <c r="M39" s="79" t="s">
        <v>127</v>
      </c>
      <c r="N39" s="79" t="s">
        <v>122</v>
      </c>
      <c r="O39" s="79"/>
      <c r="P39" s="81" t="s">
        <v>266</v>
      </c>
      <c r="Q39" s="49"/>
      <c r="R39" s="56" t="str">
        <f t="shared" si="1"/>
        <v>ok</v>
      </c>
      <c r="S39" s="56" t="str">
        <f t="shared" si="16"/>
        <v>ok</v>
      </c>
      <c r="T39" s="56" t="str">
        <f t="shared" si="17"/>
        <v>ok</v>
      </c>
      <c r="U39" s="56" t="str">
        <f t="shared" si="10"/>
        <v>ok</v>
      </c>
      <c r="V39" s="56" t="str">
        <f t="shared" si="11"/>
        <v>ok</v>
      </c>
      <c r="W39" s="56" t="str">
        <f t="shared" si="12"/>
        <v>ok</v>
      </c>
      <c r="X39" s="56" t="str">
        <f t="shared" si="2"/>
        <v>ok</v>
      </c>
      <c r="Y39" s="56" t="str">
        <f t="shared" si="3"/>
        <v>ok</v>
      </c>
      <c r="Z39" s="56" t="str">
        <f t="shared" si="4"/>
        <v>ok</v>
      </c>
      <c r="AA39" s="56" t="str">
        <f t="shared" si="5"/>
        <v>ok</v>
      </c>
      <c r="AB39" s="56" t="str">
        <f t="shared" si="18"/>
        <v>ok</v>
      </c>
      <c r="AC39" s="56" t="str">
        <f t="shared" si="19"/>
        <v>ok</v>
      </c>
      <c r="AD39" s="56" t="str">
        <f t="shared" si="14"/>
        <v>ok</v>
      </c>
      <c r="AE39" s="56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51" x14ac:dyDescent="0.2">
      <c r="A40" s="12">
        <v>28</v>
      </c>
      <c r="B40" s="37" t="str">
        <f t="shared" si="15"/>
        <v>ok</v>
      </c>
      <c r="C40" s="77" t="s">
        <v>118</v>
      </c>
      <c r="D40" s="78" t="s">
        <v>176</v>
      </c>
      <c r="E40" s="78" t="s">
        <v>177</v>
      </c>
      <c r="F40" s="78" t="s">
        <v>178</v>
      </c>
      <c r="G40" s="79" t="s">
        <v>122</v>
      </c>
      <c r="H40" s="79"/>
      <c r="I40" s="78" t="s">
        <v>181</v>
      </c>
      <c r="J40" s="78" t="s">
        <v>133</v>
      </c>
      <c r="K40" s="78" t="s">
        <v>189</v>
      </c>
      <c r="L40" s="80" t="s">
        <v>190</v>
      </c>
      <c r="M40" s="79" t="s">
        <v>127</v>
      </c>
      <c r="N40" s="79" t="s">
        <v>122</v>
      </c>
      <c r="O40" s="79"/>
      <c r="P40" s="81" t="s">
        <v>191</v>
      </c>
      <c r="Q40" s="49"/>
      <c r="R40" s="56" t="str">
        <f t="shared" si="1"/>
        <v>ok</v>
      </c>
      <c r="S40" s="56" t="str">
        <f t="shared" si="16"/>
        <v>ok</v>
      </c>
      <c r="T40" s="56" t="str">
        <f t="shared" si="17"/>
        <v>ok</v>
      </c>
      <c r="U40" s="56" t="str">
        <f t="shared" si="10"/>
        <v>ok</v>
      </c>
      <c r="V40" s="56" t="str">
        <f t="shared" si="11"/>
        <v>ok</v>
      </c>
      <c r="W40" s="56" t="str">
        <f t="shared" si="12"/>
        <v>ok</v>
      </c>
      <c r="X40" s="56" t="str">
        <f t="shared" si="2"/>
        <v>ok</v>
      </c>
      <c r="Y40" s="56" t="str">
        <f t="shared" si="3"/>
        <v>ok</v>
      </c>
      <c r="Z40" s="56" t="str">
        <f t="shared" si="4"/>
        <v>ok</v>
      </c>
      <c r="AA40" s="56" t="str">
        <f t="shared" si="5"/>
        <v>ok</v>
      </c>
      <c r="AB40" s="56" t="str">
        <f t="shared" si="18"/>
        <v>ok</v>
      </c>
      <c r="AC40" s="56" t="str">
        <f t="shared" si="19"/>
        <v>ok</v>
      </c>
      <c r="AD40" s="56" t="str">
        <f t="shared" si="14"/>
        <v>ok</v>
      </c>
      <c r="AE40" s="56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51" x14ac:dyDescent="0.2">
      <c r="A41" s="12">
        <v>29</v>
      </c>
      <c r="B41" s="37" t="str">
        <f t="shared" si="15"/>
        <v>ok</v>
      </c>
      <c r="C41" s="77" t="s">
        <v>118</v>
      </c>
      <c r="D41" s="78" t="s">
        <v>176</v>
      </c>
      <c r="E41" s="78" t="s">
        <v>177</v>
      </c>
      <c r="F41" s="78" t="s">
        <v>178</v>
      </c>
      <c r="G41" s="79" t="s">
        <v>122</v>
      </c>
      <c r="H41" s="79"/>
      <c r="I41" s="78" t="s">
        <v>181</v>
      </c>
      <c r="J41" s="78" t="s">
        <v>133</v>
      </c>
      <c r="K41" s="78" t="s">
        <v>189</v>
      </c>
      <c r="L41" s="80" t="s">
        <v>192</v>
      </c>
      <c r="M41" s="79" t="s">
        <v>127</v>
      </c>
      <c r="N41" s="79" t="s">
        <v>122</v>
      </c>
      <c r="O41" s="79"/>
      <c r="P41" s="81" t="s">
        <v>193</v>
      </c>
      <c r="Q41" s="49"/>
      <c r="R41" s="56" t="str">
        <f t="shared" si="1"/>
        <v>ok</v>
      </c>
      <c r="S41" s="56" t="str">
        <f t="shared" si="16"/>
        <v>ok</v>
      </c>
      <c r="T41" s="56" t="str">
        <f t="shared" si="17"/>
        <v>ok</v>
      </c>
      <c r="U41" s="56" t="str">
        <f t="shared" si="10"/>
        <v>ok</v>
      </c>
      <c r="V41" s="56" t="str">
        <f t="shared" si="11"/>
        <v>ok</v>
      </c>
      <c r="W41" s="56" t="str">
        <f t="shared" si="12"/>
        <v>ok</v>
      </c>
      <c r="X41" s="56" t="str">
        <f t="shared" si="2"/>
        <v>ok</v>
      </c>
      <c r="Y41" s="56" t="str">
        <f t="shared" si="3"/>
        <v>ok</v>
      </c>
      <c r="Z41" s="56" t="str">
        <f t="shared" si="4"/>
        <v>ok</v>
      </c>
      <c r="AA41" s="56" t="str">
        <f t="shared" si="5"/>
        <v>ok</v>
      </c>
      <c r="AB41" s="56" t="str">
        <f t="shared" si="18"/>
        <v>ok</v>
      </c>
      <c r="AC41" s="56" t="str">
        <f t="shared" si="19"/>
        <v>ok</v>
      </c>
      <c r="AD41" s="56" t="str">
        <f t="shared" si="14"/>
        <v>ok</v>
      </c>
      <c r="AE41" s="56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51" x14ac:dyDescent="0.2">
      <c r="A42" s="12">
        <v>30</v>
      </c>
      <c r="B42" s="37" t="str">
        <f t="shared" si="15"/>
        <v>ok</v>
      </c>
      <c r="C42" s="77" t="s">
        <v>118</v>
      </c>
      <c r="D42" s="78" t="s">
        <v>176</v>
      </c>
      <c r="E42" s="78" t="s">
        <v>177</v>
      </c>
      <c r="F42" s="78" t="s">
        <v>178</v>
      </c>
      <c r="G42" s="79" t="s">
        <v>122</v>
      </c>
      <c r="H42" s="79"/>
      <c r="I42" s="78" t="s">
        <v>181</v>
      </c>
      <c r="J42" s="78" t="s">
        <v>133</v>
      </c>
      <c r="K42" s="78" t="s">
        <v>189</v>
      </c>
      <c r="L42" s="80" t="s">
        <v>194</v>
      </c>
      <c r="M42" s="79" t="s">
        <v>127</v>
      </c>
      <c r="N42" s="79" t="s">
        <v>122</v>
      </c>
      <c r="O42" s="79"/>
      <c r="P42" s="81" t="s">
        <v>195</v>
      </c>
      <c r="Q42" s="49"/>
      <c r="R42" s="56" t="str">
        <f t="shared" si="1"/>
        <v>ok</v>
      </c>
      <c r="S42" s="56" t="str">
        <f t="shared" si="16"/>
        <v>ok</v>
      </c>
      <c r="T42" s="56" t="str">
        <f t="shared" si="17"/>
        <v>ok</v>
      </c>
      <c r="U42" s="56" t="str">
        <f t="shared" si="10"/>
        <v>ok</v>
      </c>
      <c r="V42" s="56" t="str">
        <f t="shared" si="11"/>
        <v>ok</v>
      </c>
      <c r="W42" s="56" t="str">
        <f t="shared" si="12"/>
        <v>ok</v>
      </c>
      <c r="X42" s="56" t="str">
        <f t="shared" si="2"/>
        <v>ok</v>
      </c>
      <c r="Y42" s="56" t="str">
        <f t="shared" si="3"/>
        <v>ok</v>
      </c>
      <c r="Z42" s="56" t="str">
        <f t="shared" si="4"/>
        <v>ok</v>
      </c>
      <c r="AA42" s="56" t="str">
        <f t="shared" si="5"/>
        <v>ok</v>
      </c>
      <c r="AB42" s="56" t="str">
        <f t="shared" si="18"/>
        <v>ok</v>
      </c>
      <c r="AC42" s="56" t="str">
        <f t="shared" si="19"/>
        <v>ok</v>
      </c>
      <c r="AD42" s="56" t="str">
        <f t="shared" si="14"/>
        <v>ok</v>
      </c>
      <c r="AE42" s="56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63.75" x14ac:dyDescent="0.2">
      <c r="A43" s="12">
        <v>31</v>
      </c>
      <c r="B43" s="37" t="str">
        <f t="shared" si="15"/>
        <v>ok</v>
      </c>
      <c r="C43" s="77" t="s">
        <v>118</v>
      </c>
      <c r="D43" s="78" t="s">
        <v>196</v>
      </c>
      <c r="E43" s="78" t="s">
        <v>197</v>
      </c>
      <c r="F43" s="78" t="s">
        <v>198</v>
      </c>
      <c r="G43" s="79" t="s">
        <v>122</v>
      </c>
      <c r="H43" s="79"/>
      <c r="I43" s="78" t="s">
        <v>123</v>
      </c>
      <c r="J43" s="78" t="s">
        <v>133</v>
      </c>
      <c r="K43" s="78" t="s">
        <v>189</v>
      </c>
      <c r="L43" s="80" t="s">
        <v>199</v>
      </c>
      <c r="M43" s="79" t="s">
        <v>147</v>
      </c>
      <c r="N43" s="79" t="s">
        <v>122</v>
      </c>
      <c r="O43" s="79"/>
      <c r="P43" s="81" t="s">
        <v>200</v>
      </c>
      <c r="Q43" s="49"/>
      <c r="R43" s="56" t="str">
        <f t="shared" si="1"/>
        <v>ok</v>
      </c>
      <c r="S43" s="56" t="str">
        <f t="shared" si="16"/>
        <v>ok</v>
      </c>
      <c r="T43" s="56" t="str">
        <f t="shared" si="17"/>
        <v>ok</v>
      </c>
      <c r="U43" s="56" t="str">
        <f t="shared" si="10"/>
        <v>ok</v>
      </c>
      <c r="V43" s="56" t="str">
        <f t="shared" si="11"/>
        <v>ok</v>
      </c>
      <c r="W43" s="56" t="str">
        <f t="shared" si="12"/>
        <v>ok</v>
      </c>
      <c r="X43" s="56" t="str">
        <f t="shared" si="2"/>
        <v>ok</v>
      </c>
      <c r="Y43" s="56" t="str">
        <f t="shared" si="3"/>
        <v>ok</v>
      </c>
      <c r="Z43" s="56" t="str">
        <f t="shared" si="4"/>
        <v>ok</v>
      </c>
      <c r="AA43" s="56" t="str">
        <f t="shared" si="5"/>
        <v>ok</v>
      </c>
      <c r="AB43" s="56" t="str">
        <f t="shared" si="18"/>
        <v>ok</v>
      </c>
      <c r="AC43" s="56" t="str">
        <f t="shared" si="19"/>
        <v>ok</v>
      </c>
      <c r="AD43" s="56" t="str">
        <f t="shared" si="14"/>
        <v>ok</v>
      </c>
      <c r="AE43" s="56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51" x14ac:dyDescent="0.2">
      <c r="A44" s="12">
        <v>32</v>
      </c>
      <c r="B44" s="37" t="str">
        <f t="shared" si="15"/>
        <v>ok</v>
      </c>
      <c r="C44" s="77" t="s">
        <v>118</v>
      </c>
      <c r="D44" s="78" t="s">
        <v>196</v>
      </c>
      <c r="E44" s="78" t="s">
        <v>197</v>
      </c>
      <c r="F44" s="78" t="s">
        <v>198</v>
      </c>
      <c r="G44" s="79" t="s">
        <v>122</v>
      </c>
      <c r="H44" s="79"/>
      <c r="I44" s="78" t="s">
        <v>157</v>
      </c>
      <c r="J44" s="78" t="s">
        <v>133</v>
      </c>
      <c r="K44" s="78" t="s">
        <v>201</v>
      </c>
      <c r="L44" s="80" t="s">
        <v>202</v>
      </c>
      <c r="M44" s="79" t="s">
        <v>127</v>
      </c>
      <c r="N44" s="79" t="s">
        <v>122</v>
      </c>
      <c r="O44" s="79"/>
      <c r="P44" s="81" t="s">
        <v>203</v>
      </c>
      <c r="Q44" s="49"/>
      <c r="R44" s="56" t="str">
        <f t="shared" si="1"/>
        <v>ok</v>
      </c>
      <c r="S44" s="56" t="str">
        <f t="shared" si="16"/>
        <v>ok</v>
      </c>
      <c r="T44" s="56" t="str">
        <f t="shared" si="17"/>
        <v>ok</v>
      </c>
      <c r="U44" s="56" t="str">
        <f t="shared" si="10"/>
        <v>ok</v>
      </c>
      <c r="V44" s="56" t="str">
        <f t="shared" si="11"/>
        <v>ok</v>
      </c>
      <c r="W44" s="56" t="str">
        <f t="shared" si="12"/>
        <v>ok</v>
      </c>
      <c r="X44" s="56" t="str">
        <f t="shared" si="2"/>
        <v>ok</v>
      </c>
      <c r="Y44" s="56" t="str">
        <f t="shared" si="3"/>
        <v>ok</v>
      </c>
      <c r="Z44" s="56" t="str">
        <f t="shared" si="4"/>
        <v>ok</v>
      </c>
      <c r="AA44" s="56" t="str">
        <f t="shared" si="5"/>
        <v>ok</v>
      </c>
      <c r="AB44" s="56" t="str">
        <f t="shared" si="18"/>
        <v>ok</v>
      </c>
      <c r="AC44" s="56" t="str">
        <f t="shared" si="19"/>
        <v>ok</v>
      </c>
      <c r="AD44" s="56" t="str">
        <f t="shared" si="14"/>
        <v>ok</v>
      </c>
      <c r="AE44" s="56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114.75" x14ac:dyDescent="0.2">
      <c r="A45" s="12">
        <v>33</v>
      </c>
      <c r="B45" s="37" t="str">
        <f t="shared" si="15"/>
        <v>ok</v>
      </c>
      <c r="C45" s="77" t="s">
        <v>118</v>
      </c>
      <c r="D45" s="78" t="s">
        <v>204</v>
      </c>
      <c r="E45" s="78" t="s">
        <v>205</v>
      </c>
      <c r="F45" s="78" t="s">
        <v>206</v>
      </c>
      <c r="G45" s="79" t="s">
        <v>122</v>
      </c>
      <c r="H45" s="79"/>
      <c r="I45" s="78" t="s">
        <v>152</v>
      </c>
      <c r="J45" s="78" t="s">
        <v>133</v>
      </c>
      <c r="K45" s="78" t="s">
        <v>207</v>
      </c>
      <c r="L45" s="80" t="s">
        <v>208</v>
      </c>
      <c r="M45" s="79" t="s">
        <v>147</v>
      </c>
      <c r="N45" s="79" t="s">
        <v>122</v>
      </c>
      <c r="O45" s="79"/>
      <c r="P45" s="81" t="s">
        <v>209</v>
      </c>
      <c r="Q45" s="49"/>
      <c r="R45" s="56" t="str">
        <f t="shared" si="1"/>
        <v>ok</v>
      </c>
      <c r="S45" s="56" t="str">
        <f t="shared" si="16"/>
        <v>ok</v>
      </c>
      <c r="T45" s="56" t="str">
        <f t="shared" si="17"/>
        <v>ok</v>
      </c>
      <c r="U45" s="56" t="str">
        <f t="shared" si="10"/>
        <v>ok</v>
      </c>
      <c r="V45" s="56" t="str">
        <f t="shared" si="11"/>
        <v>ok</v>
      </c>
      <c r="W45" s="56" t="str">
        <f t="shared" si="12"/>
        <v>ok</v>
      </c>
      <c r="X45" s="56" t="str">
        <f t="shared" si="2"/>
        <v>ok</v>
      </c>
      <c r="Y45" s="56" t="str">
        <f t="shared" si="3"/>
        <v>ok</v>
      </c>
      <c r="Z45" s="56" t="str">
        <f t="shared" si="4"/>
        <v>ok</v>
      </c>
      <c r="AA45" s="56" t="str">
        <f t="shared" si="5"/>
        <v>ok</v>
      </c>
      <c r="AB45" s="56" t="str">
        <f t="shared" si="18"/>
        <v>ok</v>
      </c>
      <c r="AC45" s="56" t="str">
        <f t="shared" si="19"/>
        <v>ok</v>
      </c>
      <c r="AD45" s="56" t="str">
        <f t="shared" si="14"/>
        <v>ok</v>
      </c>
      <c r="AE45" s="56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>ok</v>
      </c>
      <c r="C46" s="77" t="s">
        <v>118</v>
      </c>
      <c r="D46" s="78" t="s">
        <v>210</v>
      </c>
      <c r="E46" s="78" t="s">
        <v>211</v>
      </c>
      <c r="F46" s="78" t="s">
        <v>212</v>
      </c>
      <c r="G46" s="79" t="s">
        <v>122</v>
      </c>
      <c r="H46" s="79"/>
      <c r="I46" s="78" t="s">
        <v>152</v>
      </c>
      <c r="J46" s="78" t="s">
        <v>133</v>
      </c>
      <c r="K46" s="78" t="s">
        <v>207</v>
      </c>
      <c r="L46" s="80" t="s">
        <v>213</v>
      </c>
      <c r="M46" s="79" t="s">
        <v>147</v>
      </c>
      <c r="N46" s="79" t="s">
        <v>122</v>
      </c>
      <c r="O46" s="79"/>
      <c r="P46" s="81" t="s">
        <v>214</v>
      </c>
      <c r="Q46" s="49"/>
      <c r="R46" s="56" t="str">
        <f t="shared" si="1"/>
        <v>ok</v>
      </c>
      <c r="S46" s="56" t="str">
        <f t="shared" si="16"/>
        <v>ok</v>
      </c>
      <c r="T46" s="56" t="str">
        <f t="shared" si="17"/>
        <v>ok</v>
      </c>
      <c r="U46" s="56" t="str">
        <f t="shared" si="10"/>
        <v>ok</v>
      </c>
      <c r="V46" s="56" t="str">
        <f t="shared" si="11"/>
        <v>ok</v>
      </c>
      <c r="W46" s="56" t="str">
        <f t="shared" si="12"/>
        <v>ok</v>
      </c>
      <c r="X46" s="56" t="str">
        <f t="shared" si="2"/>
        <v>ok</v>
      </c>
      <c r="Y46" s="56" t="str">
        <f t="shared" si="3"/>
        <v>ok</v>
      </c>
      <c r="Z46" s="56" t="str">
        <f t="shared" si="4"/>
        <v>ok</v>
      </c>
      <c r="AA46" s="56" t="str">
        <f t="shared" si="5"/>
        <v>ok</v>
      </c>
      <c r="AB46" s="56" t="str">
        <f t="shared" si="18"/>
        <v>ok</v>
      </c>
      <c r="AC46" s="56" t="str">
        <f t="shared" si="19"/>
        <v>ok</v>
      </c>
      <c r="AD46" s="56" t="str">
        <f t="shared" si="14"/>
        <v>ok</v>
      </c>
      <c r="AE46" s="56" t="str">
        <f t="shared" si="20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>ok</v>
      </c>
      <c r="C47" s="77" t="s">
        <v>118</v>
      </c>
      <c r="D47" s="78" t="s">
        <v>215</v>
      </c>
      <c r="E47" s="78" t="s">
        <v>216</v>
      </c>
      <c r="F47" s="78" t="s">
        <v>217</v>
      </c>
      <c r="G47" s="79" t="s">
        <v>122</v>
      </c>
      <c r="H47" s="79"/>
      <c r="I47" s="78" t="s">
        <v>152</v>
      </c>
      <c r="J47" s="78" t="s">
        <v>133</v>
      </c>
      <c r="K47" s="78" t="s">
        <v>207</v>
      </c>
      <c r="L47" s="80" t="s">
        <v>218</v>
      </c>
      <c r="M47" s="79" t="s">
        <v>147</v>
      </c>
      <c r="N47" s="79" t="s">
        <v>122</v>
      </c>
      <c r="O47" s="79"/>
      <c r="P47" s="81" t="s">
        <v>219</v>
      </c>
      <c r="Q47" s="49"/>
      <c r="R47" s="56" t="str">
        <f t="shared" si="1"/>
        <v>ok</v>
      </c>
      <c r="S47" s="56" t="str">
        <f t="shared" si="16"/>
        <v>ok</v>
      </c>
      <c r="T47" s="56" t="str">
        <f t="shared" si="17"/>
        <v>ok</v>
      </c>
      <c r="U47" s="56" t="str">
        <f t="shared" si="10"/>
        <v>ok</v>
      </c>
      <c r="V47" s="56" t="str">
        <f t="shared" si="11"/>
        <v>ok</v>
      </c>
      <c r="W47" s="56" t="str">
        <f t="shared" si="12"/>
        <v>ok</v>
      </c>
      <c r="X47" s="56" t="str">
        <f t="shared" si="2"/>
        <v>ok</v>
      </c>
      <c r="Y47" s="56" t="str">
        <f t="shared" si="3"/>
        <v>ok</v>
      </c>
      <c r="Z47" s="56" t="str">
        <f t="shared" si="4"/>
        <v>ok</v>
      </c>
      <c r="AA47" s="56" t="str">
        <f t="shared" si="5"/>
        <v>ok</v>
      </c>
      <c r="AB47" s="56" t="str">
        <f t="shared" si="18"/>
        <v>ok</v>
      </c>
      <c r="AC47" s="56" t="str">
        <f t="shared" si="19"/>
        <v>ok</v>
      </c>
      <c r="AD47" s="56" t="str">
        <f t="shared" si="14"/>
        <v>ok</v>
      </c>
      <c r="AE47" s="56" t="str">
        <f t="shared" si="20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63.75" x14ac:dyDescent="0.2">
      <c r="A48" s="12">
        <v>36</v>
      </c>
      <c r="B48" s="37" t="str">
        <f t="shared" si="15"/>
        <v>ok</v>
      </c>
      <c r="C48" s="77" t="s">
        <v>118</v>
      </c>
      <c r="D48" s="78" t="s">
        <v>220</v>
      </c>
      <c r="E48" s="78" t="s">
        <v>221</v>
      </c>
      <c r="F48" s="78" t="s">
        <v>222</v>
      </c>
      <c r="G48" s="79" t="s">
        <v>122</v>
      </c>
      <c r="H48" s="79"/>
      <c r="I48" s="78" t="s">
        <v>152</v>
      </c>
      <c r="J48" s="78" t="s">
        <v>133</v>
      </c>
      <c r="K48" s="78" t="s">
        <v>223</v>
      </c>
      <c r="L48" s="80" t="s">
        <v>240</v>
      </c>
      <c r="M48" s="79" t="s">
        <v>127</v>
      </c>
      <c r="N48" s="79" t="s">
        <v>122</v>
      </c>
      <c r="O48" s="79"/>
      <c r="P48" s="81" t="s">
        <v>224</v>
      </c>
      <c r="Q48" s="49"/>
      <c r="R48" s="56" t="str">
        <f t="shared" si="1"/>
        <v>ok</v>
      </c>
      <c r="S48" s="56" t="str">
        <f t="shared" si="16"/>
        <v>ok</v>
      </c>
      <c r="T48" s="56" t="str">
        <f t="shared" si="17"/>
        <v>ok</v>
      </c>
      <c r="U48" s="56" t="str">
        <f t="shared" si="10"/>
        <v>ok</v>
      </c>
      <c r="V48" s="56" t="str">
        <f t="shared" si="11"/>
        <v>ok</v>
      </c>
      <c r="W48" s="56" t="str">
        <f t="shared" si="12"/>
        <v>ok</v>
      </c>
      <c r="X48" s="56" t="str">
        <f t="shared" si="2"/>
        <v>ok</v>
      </c>
      <c r="Y48" s="56" t="str">
        <f t="shared" si="3"/>
        <v>ok</v>
      </c>
      <c r="Z48" s="56" t="str">
        <f t="shared" si="4"/>
        <v>ok</v>
      </c>
      <c r="AA48" s="56" t="str">
        <f t="shared" si="5"/>
        <v>ok</v>
      </c>
      <c r="AB48" s="56" t="str">
        <f t="shared" si="18"/>
        <v>ok</v>
      </c>
      <c r="AC48" s="56" t="str">
        <f t="shared" si="19"/>
        <v>ok</v>
      </c>
      <c r="AD48" s="56" t="str">
        <f t="shared" si="14"/>
        <v>ok</v>
      </c>
      <c r="AE48" s="56" t="str">
        <f t="shared" si="20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318.75" x14ac:dyDescent="0.2">
      <c r="A49" s="12">
        <v>37</v>
      </c>
      <c r="B49" s="37" t="str">
        <f t="shared" si="15"/>
        <v>ok</v>
      </c>
      <c r="C49" s="77" t="s">
        <v>118</v>
      </c>
      <c r="D49" s="78" t="s">
        <v>225</v>
      </c>
      <c r="E49" s="78" t="s">
        <v>226</v>
      </c>
      <c r="F49" s="78" t="s">
        <v>227</v>
      </c>
      <c r="G49" s="79" t="s">
        <v>122</v>
      </c>
      <c r="H49" s="79"/>
      <c r="I49" s="78" t="s">
        <v>152</v>
      </c>
      <c r="J49" s="78" t="s">
        <v>133</v>
      </c>
      <c r="K49" s="78" t="s">
        <v>207</v>
      </c>
      <c r="L49" s="80" t="s">
        <v>228</v>
      </c>
      <c r="M49" s="79" t="s">
        <v>127</v>
      </c>
      <c r="N49" s="79" t="s">
        <v>122</v>
      </c>
      <c r="O49" s="79"/>
      <c r="P49" s="81" t="s">
        <v>229</v>
      </c>
      <c r="Q49" s="49"/>
      <c r="R49" s="56" t="str">
        <f t="shared" si="1"/>
        <v>ok</v>
      </c>
      <c r="S49" s="56" t="str">
        <f t="shared" si="16"/>
        <v>ok</v>
      </c>
      <c r="T49" s="56" t="str">
        <f t="shared" si="17"/>
        <v>ok</v>
      </c>
      <c r="U49" s="56" t="str">
        <f t="shared" si="10"/>
        <v>ok</v>
      </c>
      <c r="V49" s="56" t="str">
        <f t="shared" si="11"/>
        <v>ok</v>
      </c>
      <c r="W49" s="56" t="str">
        <f t="shared" si="12"/>
        <v>ok</v>
      </c>
      <c r="X49" s="56" t="str">
        <f t="shared" si="2"/>
        <v>ok</v>
      </c>
      <c r="Y49" s="56" t="str">
        <f t="shared" si="3"/>
        <v>ok</v>
      </c>
      <c r="Z49" s="56" t="str">
        <f t="shared" si="4"/>
        <v>ok</v>
      </c>
      <c r="AA49" s="56" t="str">
        <f t="shared" si="5"/>
        <v>ok</v>
      </c>
      <c r="AB49" s="56" t="str">
        <f t="shared" si="18"/>
        <v>ok</v>
      </c>
      <c r="AC49" s="56" t="str">
        <f t="shared" si="19"/>
        <v>ok</v>
      </c>
      <c r="AD49" s="56" t="str">
        <f t="shared" si="14"/>
        <v>ok</v>
      </c>
      <c r="AE49" s="56" t="str">
        <f t="shared" si="20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51" x14ac:dyDescent="0.2">
      <c r="A50" s="12">
        <v>38</v>
      </c>
      <c r="B50" s="37" t="str">
        <f t="shared" si="15"/>
        <v>ok</v>
      </c>
      <c r="C50" s="77" t="s">
        <v>118</v>
      </c>
      <c r="D50" s="78" t="s">
        <v>220</v>
      </c>
      <c r="E50" s="78" t="s">
        <v>221</v>
      </c>
      <c r="F50" s="78" t="s">
        <v>222</v>
      </c>
      <c r="G50" s="79" t="s">
        <v>122</v>
      </c>
      <c r="H50" s="79"/>
      <c r="I50" s="78" t="s">
        <v>152</v>
      </c>
      <c r="J50" s="78" t="s">
        <v>133</v>
      </c>
      <c r="K50" s="78" t="s">
        <v>223</v>
      </c>
      <c r="L50" s="80" t="s">
        <v>232</v>
      </c>
      <c r="M50" s="79" t="s">
        <v>127</v>
      </c>
      <c r="N50" s="79" t="s">
        <v>122</v>
      </c>
      <c r="O50" s="79"/>
      <c r="P50" s="81" t="s">
        <v>231</v>
      </c>
      <c r="Q50" s="49"/>
      <c r="R50" s="56" t="str">
        <f t="shared" si="1"/>
        <v>ok</v>
      </c>
      <c r="S50" s="56" t="str">
        <f t="shared" si="16"/>
        <v>ok</v>
      </c>
      <c r="T50" s="56" t="str">
        <f t="shared" si="17"/>
        <v>ok</v>
      </c>
      <c r="U50" s="56" t="str">
        <f t="shared" si="10"/>
        <v>ok</v>
      </c>
      <c r="V50" s="56" t="str">
        <f t="shared" si="11"/>
        <v>ok</v>
      </c>
      <c r="W50" s="56" t="str">
        <f t="shared" si="12"/>
        <v>ok</v>
      </c>
      <c r="X50" s="56" t="str">
        <f t="shared" si="2"/>
        <v>ok</v>
      </c>
      <c r="Y50" s="56" t="str">
        <f t="shared" si="3"/>
        <v>ok</v>
      </c>
      <c r="Z50" s="56" t="str">
        <f t="shared" si="4"/>
        <v>ok</v>
      </c>
      <c r="AA50" s="56" t="str">
        <f t="shared" si="5"/>
        <v>ok</v>
      </c>
      <c r="AB50" s="56" t="str">
        <f t="shared" si="18"/>
        <v>ok</v>
      </c>
      <c r="AC50" s="56" t="str">
        <f t="shared" si="19"/>
        <v>ok</v>
      </c>
      <c r="AD50" s="56" t="str">
        <f t="shared" si="14"/>
        <v>ok</v>
      </c>
      <c r="AE50" s="56" t="str">
        <f t="shared" si="20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51" x14ac:dyDescent="0.2">
      <c r="A51" s="12">
        <v>39</v>
      </c>
      <c r="B51" s="37" t="str">
        <f t="shared" si="15"/>
        <v>ok</v>
      </c>
      <c r="C51" s="77" t="s">
        <v>118</v>
      </c>
      <c r="D51" s="78" t="s">
        <v>220</v>
      </c>
      <c r="E51" s="78" t="s">
        <v>221</v>
      </c>
      <c r="F51" s="78" t="s">
        <v>222</v>
      </c>
      <c r="G51" s="79" t="s">
        <v>122</v>
      </c>
      <c r="H51" s="79"/>
      <c r="I51" s="78" t="s">
        <v>152</v>
      </c>
      <c r="J51" s="78" t="s">
        <v>133</v>
      </c>
      <c r="K51" s="78" t="s">
        <v>223</v>
      </c>
      <c r="L51" s="80" t="s">
        <v>239</v>
      </c>
      <c r="M51" s="79" t="s">
        <v>127</v>
      </c>
      <c r="N51" s="79" t="s">
        <v>122</v>
      </c>
      <c r="O51" s="79"/>
      <c r="P51" s="81" t="s">
        <v>224</v>
      </c>
      <c r="Q51" s="49"/>
      <c r="R51" s="56" t="str">
        <f t="shared" si="1"/>
        <v>ok</v>
      </c>
      <c r="S51" s="56" t="str">
        <f t="shared" si="16"/>
        <v>ok</v>
      </c>
      <c r="T51" s="56" t="str">
        <f t="shared" si="17"/>
        <v>ok</v>
      </c>
      <c r="U51" s="56" t="str">
        <f t="shared" si="10"/>
        <v>ok</v>
      </c>
      <c r="V51" s="56" t="str">
        <f t="shared" si="11"/>
        <v>ok</v>
      </c>
      <c r="W51" s="56" t="str">
        <f t="shared" si="12"/>
        <v>ok</v>
      </c>
      <c r="X51" s="56" t="str">
        <f t="shared" si="2"/>
        <v>ok</v>
      </c>
      <c r="Y51" s="56" t="str">
        <f t="shared" si="3"/>
        <v>ok</v>
      </c>
      <c r="Z51" s="56" t="str">
        <f t="shared" si="4"/>
        <v>ok</v>
      </c>
      <c r="AA51" s="56" t="str">
        <f t="shared" si="5"/>
        <v>ok</v>
      </c>
      <c r="AB51" s="56" t="str">
        <f t="shared" si="18"/>
        <v>ok</v>
      </c>
      <c r="AC51" s="56" t="str">
        <f t="shared" si="19"/>
        <v>ok</v>
      </c>
      <c r="AD51" s="56" t="str">
        <f t="shared" si="14"/>
        <v>ok</v>
      </c>
      <c r="AE51" s="56" t="str">
        <f t="shared" si="20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51" x14ac:dyDescent="0.2">
      <c r="A52" s="12">
        <v>40</v>
      </c>
      <c r="B52" s="37" t="str">
        <f t="shared" si="15"/>
        <v>ok</v>
      </c>
      <c r="C52" s="77" t="s">
        <v>118</v>
      </c>
      <c r="D52" s="78" t="s">
        <v>220</v>
      </c>
      <c r="E52" s="78" t="s">
        <v>221</v>
      </c>
      <c r="F52" s="78" t="s">
        <v>222</v>
      </c>
      <c r="G52" s="79" t="s">
        <v>122</v>
      </c>
      <c r="H52" s="79"/>
      <c r="I52" s="78" t="s">
        <v>152</v>
      </c>
      <c r="J52" s="78" t="s">
        <v>133</v>
      </c>
      <c r="K52" s="78" t="s">
        <v>223</v>
      </c>
      <c r="L52" s="80" t="s">
        <v>237</v>
      </c>
      <c r="M52" s="79" t="s">
        <v>127</v>
      </c>
      <c r="N52" s="79" t="s">
        <v>122</v>
      </c>
      <c r="O52" s="79"/>
      <c r="P52" s="81" t="s">
        <v>238</v>
      </c>
      <c r="Q52" s="49"/>
      <c r="R52" s="56" t="str">
        <f>IF(COUNTA($C52:$P52)=0,"",IF(ISBLANK($C52),"Empty cell",IF(OR($C52="I",$C52="R",$C52="T"),"ok","Entry should be one of 'I', 'R', or 'T'")))</f>
        <v>ok</v>
      </c>
      <c r="S52" s="56" t="str">
        <f>IF(COUNTA($C52:$P52)=0,"",IF(ISBLANK(D52),"Empty cell","ok"))</f>
        <v>ok</v>
      </c>
      <c r="T52" s="56" t="str">
        <f>IF(COUNTA($C52:$P52)=0,"",IF(ISBLANK(E52),"Empty cell","ok"))</f>
        <v>ok</v>
      </c>
      <c r="U52" s="56" t="str">
        <f>IF(COUNTA($C52:$P52)=0,"",IF(ISBLANK(F52),"Empty cell",IF(IF(ISERROR(FIND("@",F52)),1,0)+IF(ISERROR(FIND(".",F52)),1,0)&gt;0,"Entry is not an email address","ok")))</f>
        <v>ok</v>
      </c>
      <c r="V52" s="56" t="str">
        <f>IF(COUNTA($C52:$P52)=0,"",IF(G52="D",IF(ISBLANK(H52),"ok","Entries should not be made in both columns"),IF(ISBLANK(G52),IF(ISBLANK(H52),"Empty cell","ok"),"Entry should be 'D'")))</f>
        <v>ok</v>
      </c>
      <c r="W52" s="56" t="str">
        <f>IF(COUNTA($C52:$P52)=0,"",IF(G52="D",IF(ISBLANK(H52),"ok","Entries should not be made in both columns"),IF(ISBLANK(G52),IF(ISBLANK(H52),"Empty cell","ok"),IF(ISBLANK(H52),"ok","Entries should not be made in both columns"))))</f>
        <v>ok</v>
      </c>
      <c r="X52" s="56" t="str">
        <f>IF(COUNTA($C52:$P52)=0,"",IF(ISBLANK($I52),"Empty cell","ok"))</f>
        <v>ok</v>
      </c>
      <c r="Y52" s="56" t="str">
        <f>IF(COUNTA($C52:$P52)=0,"",IF(ISBLANK($J52),"Empty cell","ok"))</f>
        <v>ok</v>
      </c>
      <c r="Z52" s="56" t="str">
        <f>IF(COUNTA($C52:$P52)=0,"",IF(ISBLANK($K52),"Empty cell","ok"))</f>
        <v>ok</v>
      </c>
      <c r="AA52" s="56" t="str">
        <f>IF(COUNTA($C52:$P52)=0,"",IF(ISBLANK($L52),"Empty cell","ok"))</f>
        <v>ok</v>
      </c>
      <c r="AB52" s="56" t="str">
        <f>IF(COUNTA($C52:$P52)=0,"",IF(C52="T",IF(ISBLANK($M52),"ok","No entry should be made"),IF(ISBLANK($M52),"Empty cell",IF(OR($M52="V",$M52="NV"),"ok","Entry should be one of 'V' or 'NV'"))))</f>
        <v>ok</v>
      </c>
      <c r="AC52" s="56" t="str">
        <f>IF(COUNTA($C52:$P52)=0,"",IF(C52="T",IF(ISBLANK($N52),"ok","No entry should be made"),IF(N52="D",IF(ISBLANK(O52),"ok","Entries should not be made in both columns"),IF(ISBLANK(N52),IF(ISBLANK(O52),"Empty cell","ok"),"Entry should be 'D'"))))</f>
        <v>ok</v>
      </c>
      <c r="AD52" s="56" t="str">
        <f>IF(COUNTA($C52:$P52)=0,"",IF(C52="T",IF(ISBLANK($O52),"ok","No entry should be made"),IF(N52="D",IF(ISBLANK(O52),"ok","Entries should not be made in both columns"),IF(ISBLANK(N52),IF(ISBLANK(O52),"Empty cell","ok"),IF(ISBLANK(O52),"ok","Entries should not be made in both columns")))))</f>
        <v>ok</v>
      </c>
      <c r="AE52" s="56" t="str">
        <f>IF(COUNTA($C52:$P52)=0,"",IF(C52="T",IF(ISBLANK($P52),"ok","No entry should be made"),IF(ISBLANK($P52),"Empty cell","ok")))</f>
        <v>ok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51" x14ac:dyDescent="0.2">
      <c r="A53" s="12">
        <v>41</v>
      </c>
      <c r="B53" s="37" t="str">
        <f t="shared" si="15"/>
        <v>ok</v>
      </c>
      <c r="C53" s="77" t="s">
        <v>118</v>
      </c>
      <c r="D53" s="78" t="s">
        <v>220</v>
      </c>
      <c r="E53" s="78" t="s">
        <v>221</v>
      </c>
      <c r="F53" s="78" t="s">
        <v>222</v>
      </c>
      <c r="G53" s="79" t="s">
        <v>122</v>
      </c>
      <c r="H53" s="79"/>
      <c r="I53" s="78" t="s">
        <v>152</v>
      </c>
      <c r="J53" s="78" t="s">
        <v>133</v>
      </c>
      <c r="K53" s="78" t="s">
        <v>223</v>
      </c>
      <c r="L53" s="80" t="s">
        <v>233</v>
      </c>
      <c r="M53" s="79" t="s">
        <v>127</v>
      </c>
      <c r="N53" s="79" t="s">
        <v>122</v>
      </c>
      <c r="O53" s="79"/>
      <c r="P53" s="81" t="s">
        <v>234</v>
      </c>
      <c r="Q53" s="49"/>
      <c r="R53" s="56" t="str">
        <f t="shared" si="1"/>
        <v>ok</v>
      </c>
      <c r="S53" s="56" t="str">
        <f t="shared" si="16"/>
        <v>ok</v>
      </c>
      <c r="T53" s="56" t="str">
        <f t="shared" si="17"/>
        <v>ok</v>
      </c>
      <c r="U53" s="56" t="str">
        <f t="shared" si="10"/>
        <v>ok</v>
      </c>
      <c r="V53" s="56" t="str">
        <f t="shared" si="11"/>
        <v>ok</v>
      </c>
      <c r="W53" s="56" t="str">
        <f t="shared" si="12"/>
        <v>ok</v>
      </c>
      <c r="X53" s="56" t="str">
        <f t="shared" si="2"/>
        <v>ok</v>
      </c>
      <c r="Y53" s="56" t="str">
        <f t="shared" si="3"/>
        <v>ok</v>
      </c>
      <c r="Z53" s="56" t="str">
        <f t="shared" si="4"/>
        <v>ok</v>
      </c>
      <c r="AA53" s="56" t="str">
        <f t="shared" si="5"/>
        <v>ok</v>
      </c>
      <c r="AB53" s="56" t="str">
        <f t="shared" si="18"/>
        <v>ok</v>
      </c>
      <c r="AC53" s="56" t="str">
        <f t="shared" si="19"/>
        <v>ok</v>
      </c>
      <c r="AD53" s="56" t="str">
        <f t="shared" si="14"/>
        <v>ok</v>
      </c>
      <c r="AE53" s="56" t="str">
        <f t="shared" si="20"/>
        <v>ok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51" x14ac:dyDescent="0.2">
      <c r="A54" s="12">
        <v>42</v>
      </c>
      <c r="B54" s="37" t="str">
        <f t="shared" si="15"/>
        <v>ok</v>
      </c>
      <c r="C54" s="77" t="s">
        <v>118</v>
      </c>
      <c r="D54" s="78" t="s">
        <v>220</v>
      </c>
      <c r="E54" s="78" t="s">
        <v>221</v>
      </c>
      <c r="F54" s="78" t="s">
        <v>222</v>
      </c>
      <c r="G54" s="79" t="s">
        <v>122</v>
      </c>
      <c r="H54" s="79"/>
      <c r="I54" s="78" t="s">
        <v>152</v>
      </c>
      <c r="J54" s="78" t="s">
        <v>133</v>
      </c>
      <c r="K54" s="78" t="s">
        <v>223</v>
      </c>
      <c r="L54" s="80" t="s">
        <v>230</v>
      </c>
      <c r="M54" s="79" t="s">
        <v>127</v>
      </c>
      <c r="N54" s="79" t="s">
        <v>122</v>
      </c>
      <c r="O54" s="79"/>
      <c r="P54" s="81" t="s">
        <v>224</v>
      </c>
      <c r="Q54" s="49"/>
      <c r="R54" s="56" t="str">
        <f t="shared" si="1"/>
        <v>ok</v>
      </c>
      <c r="S54" s="56" t="str">
        <f t="shared" si="16"/>
        <v>ok</v>
      </c>
      <c r="T54" s="56" t="str">
        <f t="shared" si="17"/>
        <v>ok</v>
      </c>
      <c r="U54" s="56" t="str">
        <f t="shared" si="10"/>
        <v>ok</v>
      </c>
      <c r="V54" s="56" t="str">
        <f t="shared" si="11"/>
        <v>ok</v>
      </c>
      <c r="W54" s="56" t="str">
        <f t="shared" si="12"/>
        <v>ok</v>
      </c>
      <c r="X54" s="56" t="str">
        <f t="shared" si="2"/>
        <v>ok</v>
      </c>
      <c r="Y54" s="56" t="str">
        <f t="shared" si="3"/>
        <v>ok</v>
      </c>
      <c r="Z54" s="56" t="str">
        <f t="shared" si="4"/>
        <v>ok</v>
      </c>
      <c r="AA54" s="56" t="str">
        <f t="shared" si="5"/>
        <v>ok</v>
      </c>
      <c r="AB54" s="56" t="str">
        <f t="shared" si="18"/>
        <v>ok</v>
      </c>
      <c r="AC54" s="56" t="str">
        <f t="shared" si="19"/>
        <v>ok</v>
      </c>
      <c r="AD54" s="56" t="str">
        <f t="shared" si="14"/>
        <v>ok</v>
      </c>
      <c r="AE54" s="56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51" x14ac:dyDescent="0.2">
      <c r="A55" s="12">
        <v>43</v>
      </c>
      <c r="B55" s="37" t="str">
        <f t="shared" si="15"/>
        <v>ok</v>
      </c>
      <c r="C55" s="77" t="s">
        <v>118</v>
      </c>
      <c r="D55" s="78" t="s">
        <v>220</v>
      </c>
      <c r="E55" s="78" t="s">
        <v>221</v>
      </c>
      <c r="F55" s="78" t="s">
        <v>222</v>
      </c>
      <c r="G55" s="79" t="s">
        <v>122</v>
      </c>
      <c r="H55" s="79"/>
      <c r="I55" s="78" t="s">
        <v>152</v>
      </c>
      <c r="J55" s="78" t="s">
        <v>133</v>
      </c>
      <c r="K55" s="78" t="s">
        <v>223</v>
      </c>
      <c r="L55" s="80" t="s">
        <v>235</v>
      </c>
      <c r="M55" s="79" t="s">
        <v>127</v>
      </c>
      <c r="N55" s="79" t="s">
        <v>122</v>
      </c>
      <c r="O55" s="79"/>
      <c r="P55" s="81" t="s">
        <v>236</v>
      </c>
      <c r="Q55" s="49"/>
      <c r="R55" s="56" t="str">
        <f t="shared" si="1"/>
        <v>ok</v>
      </c>
      <c r="S55" s="56" t="str">
        <f t="shared" si="16"/>
        <v>ok</v>
      </c>
      <c r="T55" s="56" t="str">
        <f t="shared" si="17"/>
        <v>ok</v>
      </c>
      <c r="U55" s="56" t="str">
        <f t="shared" si="10"/>
        <v>ok</v>
      </c>
      <c r="V55" s="56" t="str">
        <f t="shared" si="11"/>
        <v>ok</v>
      </c>
      <c r="W55" s="56" t="str">
        <f t="shared" si="12"/>
        <v>ok</v>
      </c>
      <c r="X55" s="56" t="str">
        <f t="shared" si="2"/>
        <v>ok</v>
      </c>
      <c r="Y55" s="56" t="str">
        <f t="shared" si="3"/>
        <v>ok</v>
      </c>
      <c r="Z55" s="56" t="str">
        <f t="shared" si="4"/>
        <v>ok</v>
      </c>
      <c r="AA55" s="56" t="str">
        <f t="shared" si="5"/>
        <v>ok</v>
      </c>
      <c r="AB55" s="56" t="str">
        <f t="shared" si="18"/>
        <v>ok</v>
      </c>
      <c r="AC55" s="56" t="str">
        <f t="shared" si="19"/>
        <v>ok</v>
      </c>
      <c r="AD55" s="56" t="str">
        <f t="shared" si="14"/>
        <v>ok</v>
      </c>
      <c r="AE55" s="56" t="str">
        <f t="shared" si="20"/>
        <v>ok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>IF(COUNTA($C56:$P56)=0,"",IF(ISBLANK($C56),"Empty cell",IF(OR($C56="I",$C56="R",$C56="T"),"ok","Entry should be one of 'I', 'R', or 'T'")))</f>
        <v/>
      </c>
      <c r="S56" s="56" t="str">
        <f>IF(COUNTA($C56:$P56)=0,"",IF(ISBLANK(D56),"Empty cell","ok"))</f>
        <v/>
      </c>
      <c r="T56" s="56" t="str">
        <f>IF(COUNTA($C56:$P56)=0,"",IF(ISBLANK(E56),"Empty cell","ok"))</f>
        <v/>
      </c>
      <c r="U56" s="56" t="str">
        <f>IF(COUNTA($C56:$P56)=0,"",IF(ISBLANK(F56),"Empty cell",IF(IF(ISERROR(FIND("@",F56)),1,0)+IF(ISERROR(FIND(".",F56)),1,0)&gt;0,"Entry is not an email address","ok")))</f>
        <v/>
      </c>
      <c r="V56" s="56" t="str">
        <f>IF(COUNTA($C56:$P56)=0,"",IF(G56="D",IF(ISBLANK(H56),"ok","Entries should not be made in both columns"),IF(ISBLANK(G56),IF(ISBLANK(H56),"Empty cell","ok"),"Entry should be 'D'")))</f>
        <v/>
      </c>
      <c r="W56" s="56" t="str">
        <f>IF(COUNTA($C56:$P56)=0,"",IF(G56="D",IF(ISBLANK(H56),"ok","Entries should not be made in both columns"),IF(ISBLANK(G56),IF(ISBLANK(H56),"Empty cell","ok"),IF(ISBLANK(H56),"ok","Entries should not be made in both columns"))))</f>
        <v/>
      </c>
      <c r="X56" s="56" t="str">
        <f>IF(COUNTA($C56:$P56)=0,"",IF(ISBLANK($I56),"Empty cell","ok"))</f>
        <v/>
      </c>
      <c r="Y56" s="56" t="str">
        <f>IF(COUNTA($C56:$P56)=0,"",IF(ISBLANK($J56),"Empty cell","ok"))</f>
        <v/>
      </c>
      <c r="Z56" s="56" t="str">
        <f>IF(COUNTA($C56:$P56)=0,"",IF(ISBLANK($K56),"Empty cell","ok"))</f>
        <v/>
      </c>
      <c r="AA56" s="56" t="str">
        <f>IF(COUNTA($C56:$P56)=0,"",IF(ISBLANK($L56),"Empty cell","ok"))</f>
        <v/>
      </c>
      <c r="AB56" s="56" t="str">
        <f>IF(COUNTA($C56:$P56)=0,"",IF(C56="T",IF(ISBLANK($M56),"ok","No entry should be made"),IF(ISBLANK($M56),"Empty cell",IF(OR($M56="V",$M56="NV"),"ok","Entry should be one of 'V' or 'NV'"))))</f>
        <v/>
      </c>
      <c r="AC56" s="56" t="str">
        <f>IF(COUNTA($C56:$P56)=0,"",IF(C56="T",IF(ISBLANK($N56),"ok","No entry should be made"),IF(N56="D",IF(ISBLANK(O56),"ok","Entries should not be made in both columns"),IF(ISBLANK(N56),IF(ISBLANK(O56),"Empty cell","ok"),"Entry should be 'D'"))))</f>
        <v/>
      </c>
      <c r="AD56" s="56" t="str">
        <f>IF(COUNTA($C56:$P56)=0,"",IF(C56="T",IF(ISBLANK($O56),"ok","No entry should be made"),IF(N56="D",IF(ISBLANK(O56),"ok","Entries should not be made in both columns"),IF(ISBLANK(N56),IF(ISBLANK(O56),"Empty cell","ok"),IF(ISBLANK(O56),"ok","Entries should not be made in both columns")))))</f>
        <v/>
      </c>
      <c r="AE56" s="56" t="str">
        <f>IF(COUNTA($C56:$P56)=0,"",IF(C56="T",IF(ISBLANK($P56),"ok","No entry should be made"),IF(ISBLANK($P56),"Empty cell","ok")))</f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366" priority="442" stopIfTrue="1" operator="equal">
      <formula>"ok"</formula>
    </cfRule>
    <cfRule type="cellIs" dxfId="365" priority="443" stopIfTrue="1" operator="equal">
      <formula>"Incomplete"</formula>
    </cfRule>
  </conditionalFormatting>
  <conditionalFormatting sqref="M57:N62 D57:E62">
    <cfRule type="expression" dxfId="364" priority="467" stopIfTrue="1">
      <formula>S57="ok"</formula>
    </cfRule>
    <cfRule type="expression" dxfId="363" priority="468" stopIfTrue="1">
      <formula>S57=""</formula>
    </cfRule>
  </conditionalFormatting>
  <conditionalFormatting sqref="AE13:AE62 X13:AB62">
    <cfRule type="cellIs" dxfId="362" priority="428" stopIfTrue="1" operator="equal">
      <formula>"ok"</formula>
    </cfRule>
    <cfRule type="cellIs" dxfId="361" priority="429" stopIfTrue="1" operator="equal">
      <formula>""</formula>
    </cfRule>
  </conditionalFormatting>
  <conditionalFormatting sqref="C3">
    <cfRule type="expression" dxfId="360" priority="389">
      <formula>ISNONTEXT(C3)</formula>
    </cfRule>
  </conditionalFormatting>
  <conditionalFormatting sqref="H3">
    <cfRule type="expression" dxfId="359" priority="385">
      <formula>ISNONTEXT(H3)</formula>
    </cfRule>
  </conditionalFormatting>
  <conditionalFormatting sqref="H5">
    <cfRule type="expression" dxfId="358" priority="382">
      <formula>IF(ISNUMBER(H5),IF(AND(H5&gt;=0,H5&lt;=77),FALSE,TRUE),TRUE)</formula>
    </cfRule>
  </conditionalFormatting>
  <conditionalFormatting sqref="C9">
    <cfRule type="expression" dxfId="357" priority="375">
      <formula>ISNUMBER(C9)</formula>
    </cfRule>
  </conditionalFormatting>
  <conditionalFormatting sqref="M1">
    <cfRule type="expression" dxfId="356" priority="373">
      <formula>IF($M$1="",FALSE,TRUE)</formula>
    </cfRule>
  </conditionalFormatting>
  <conditionalFormatting sqref="I57:L62 L55:L56">
    <cfRule type="expression" dxfId="355" priority="369" stopIfTrue="1">
      <formula>X55="ok"</formula>
    </cfRule>
    <cfRule type="expression" dxfId="354" priority="370" stopIfTrue="1">
      <formula>X55=""</formula>
    </cfRule>
  </conditionalFormatting>
  <conditionalFormatting sqref="P55:P62">
    <cfRule type="expression" dxfId="353" priority="509" stopIfTrue="1">
      <formula>AE55="ok"</formula>
    </cfRule>
    <cfRule type="expression" dxfId="352" priority="510" stopIfTrue="1">
      <formula>AE55=""</formula>
    </cfRule>
  </conditionalFormatting>
  <conditionalFormatting sqref="O55:O62">
    <cfRule type="expression" dxfId="351" priority="515" stopIfTrue="1">
      <formula>AD55="ok"</formula>
    </cfRule>
    <cfRule type="expression" dxfId="350" priority="516" stopIfTrue="1">
      <formula>AD55=""</formula>
    </cfRule>
  </conditionalFormatting>
  <conditionalFormatting sqref="AC13:AC62">
    <cfRule type="cellIs" dxfId="349" priority="361" stopIfTrue="1" operator="equal">
      <formula>"ok"</formula>
    </cfRule>
    <cfRule type="cellIs" dxfId="348" priority="362" stopIfTrue="1" operator="equal">
      <formula>""</formula>
    </cfRule>
  </conditionalFormatting>
  <conditionalFormatting sqref="AD13:AD62">
    <cfRule type="cellIs" dxfId="347" priority="359" stopIfTrue="1" operator="equal">
      <formula>"ok"</formula>
    </cfRule>
    <cfRule type="cellIs" dxfId="346" priority="360" stopIfTrue="1" operator="equal">
      <formula>""</formula>
    </cfRule>
  </conditionalFormatting>
  <conditionalFormatting sqref="R13:R62">
    <cfRule type="cellIs" dxfId="345" priority="355" stopIfTrue="1" operator="equal">
      <formula>"ok"</formula>
    </cfRule>
    <cfRule type="cellIs" dxfId="344" priority="356" stopIfTrue="1" operator="equal">
      <formula>""</formula>
    </cfRule>
  </conditionalFormatting>
  <conditionalFormatting sqref="G7:H7">
    <cfRule type="expression" dxfId="343" priority="352">
      <formula>ISNONTEXT(G7)</formula>
    </cfRule>
  </conditionalFormatting>
  <conditionalFormatting sqref="C57:C62">
    <cfRule type="expression" dxfId="342" priority="525" stopIfTrue="1">
      <formula>R57="ok"</formula>
    </cfRule>
    <cfRule type="expression" dxfId="341" priority="526" stopIfTrue="1">
      <formula>R57=""</formula>
    </cfRule>
  </conditionalFormatting>
  <conditionalFormatting sqref="S13:U62">
    <cfRule type="cellIs" dxfId="340" priority="349" stopIfTrue="1" operator="equal">
      <formula>"ok"</formula>
    </cfRule>
    <cfRule type="cellIs" dxfId="339" priority="350" stopIfTrue="1" operator="equal">
      <formula>""</formula>
    </cfRule>
  </conditionalFormatting>
  <conditionalFormatting sqref="G57:G62">
    <cfRule type="expression" dxfId="338" priority="343" stopIfTrue="1">
      <formula>V57="ok"</formula>
    </cfRule>
    <cfRule type="expression" dxfId="337" priority="344" stopIfTrue="1">
      <formula>V57=""</formula>
    </cfRule>
  </conditionalFormatting>
  <conditionalFormatting sqref="H55 H57:H62">
    <cfRule type="expression" dxfId="336" priority="345" stopIfTrue="1">
      <formula>W55="ok"</formula>
    </cfRule>
    <cfRule type="expression" dxfId="335" priority="346" stopIfTrue="1">
      <formula>W55=""</formula>
    </cfRule>
  </conditionalFormatting>
  <conditionalFormatting sqref="V13:V62">
    <cfRule type="cellIs" dxfId="334" priority="341" stopIfTrue="1" operator="equal">
      <formula>"ok"</formula>
    </cfRule>
    <cfRule type="cellIs" dxfId="333" priority="342" stopIfTrue="1" operator="equal">
      <formula>""</formula>
    </cfRule>
  </conditionalFormatting>
  <conditionalFormatting sqref="W13:W62">
    <cfRule type="cellIs" dxfId="332" priority="339" stopIfTrue="1" operator="equal">
      <formula>"ok"</formula>
    </cfRule>
    <cfRule type="cellIs" dxfId="331" priority="340" stopIfTrue="1" operator="equal">
      <formula>""</formula>
    </cfRule>
  </conditionalFormatting>
  <conditionalFormatting sqref="C5">
    <cfRule type="expression" dxfId="330" priority="338">
      <formula>ISNONTEXT(C5)</formula>
    </cfRule>
  </conditionalFormatting>
  <conditionalFormatting sqref="C7">
    <cfRule type="expression" dxfId="329" priority="337">
      <formula>ISBLANK(C7)</formula>
    </cfRule>
  </conditionalFormatting>
  <conditionalFormatting sqref="M2 M6">
    <cfRule type="expression" dxfId="328" priority="533">
      <formula>IF($M2="",FALSE,TRUE)</formula>
    </cfRule>
  </conditionalFormatting>
  <conditionalFormatting sqref="F57:F62">
    <cfRule type="expression" dxfId="327" priority="536" stopIfTrue="1">
      <formula>U57="ok"</formula>
    </cfRule>
    <cfRule type="expression" dxfId="326" priority="537" stopIfTrue="1">
      <formula>U57=""</formula>
    </cfRule>
  </conditionalFormatting>
  <conditionalFormatting sqref="M13:N13 D13:E14 D19:E19 M18:N21">
    <cfRule type="expression" dxfId="325" priority="327" stopIfTrue="1">
      <formula>S13="ok"</formula>
    </cfRule>
    <cfRule type="expression" dxfId="324" priority="328" stopIfTrue="1">
      <formula>S13=""</formula>
    </cfRule>
  </conditionalFormatting>
  <conditionalFormatting sqref="I13:L13 L18 K19:L21 I19:I21">
    <cfRule type="expression" dxfId="323" priority="325" stopIfTrue="1">
      <formula>X13="ok"</formula>
    </cfRule>
    <cfRule type="expression" dxfId="322" priority="326" stopIfTrue="1">
      <formula>X13=""</formula>
    </cfRule>
  </conditionalFormatting>
  <conditionalFormatting sqref="P13 P18 P20:P21">
    <cfRule type="expression" dxfId="321" priority="329" stopIfTrue="1">
      <formula>AE13="ok"</formula>
    </cfRule>
    <cfRule type="expression" dxfId="320" priority="330" stopIfTrue="1">
      <formula>AE13=""</formula>
    </cfRule>
  </conditionalFormatting>
  <conditionalFormatting sqref="O13 O18:O21">
    <cfRule type="expression" dxfId="319" priority="331" stopIfTrue="1">
      <formula>AD13="ok"</formula>
    </cfRule>
    <cfRule type="expression" dxfId="318" priority="332" stopIfTrue="1">
      <formula>AD13=""</formula>
    </cfRule>
  </conditionalFormatting>
  <conditionalFormatting sqref="C13:C14">
    <cfRule type="expression" dxfId="317" priority="333" stopIfTrue="1">
      <formula>R13="ok"</formula>
    </cfRule>
    <cfRule type="expression" dxfId="316" priority="334" stopIfTrue="1">
      <formula>R13=""</formula>
    </cfRule>
  </conditionalFormatting>
  <conditionalFormatting sqref="G13:G14 G19:G21">
    <cfRule type="expression" dxfId="315" priority="321" stopIfTrue="1">
      <formula>V13="ok"</formula>
    </cfRule>
    <cfRule type="expression" dxfId="314" priority="322" stopIfTrue="1">
      <formula>V13=""</formula>
    </cfRule>
  </conditionalFormatting>
  <conditionalFormatting sqref="H13:H17 H19:H21">
    <cfRule type="expression" dxfId="313" priority="323" stopIfTrue="1">
      <formula>W13="ok"</formula>
    </cfRule>
    <cfRule type="expression" dxfId="312" priority="324" stopIfTrue="1">
      <formula>W13=""</formula>
    </cfRule>
  </conditionalFormatting>
  <conditionalFormatting sqref="F13:F14 F19">
    <cfRule type="expression" dxfId="311" priority="335" stopIfTrue="1">
      <formula>U13="ok"</formula>
    </cfRule>
    <cfRule type="expression" dxfId="310" priority="336" stopIfTrue="1">
      <formula>U13=""</formula>
    </cfRule>
  </conditionalFormatting>
  <conditionalFormatting sqref="D15:E15">
    <cfRule type="expression" dxfId="309" priority="315" stopIfTrue="1">
      <formula>S15="ok"</formula>
    </cfRule>
    <cfRule type="expression" dxfId="308" priority="316" stopIfTrue="1">
      <formula>S15=""</formula>
    </cfRule>
  </conditionalFormatting>
  <conditionalFormatting sqref="C15">
    <cfRule type="expression" dxfId="307" priority="317" stopIfTrue="1">
      <formula>R15="ok"</formula>
    </cfRule>
    <cfRule type="expression" dxfId="306" priority="318" stopIfTrue="1">
      <formula>R15=""</formula>
    </cfRule>
  </conditionalFormatting>
  <conditionalFormatting sqref="G15">
    <cfRule type="expression" dxfId="305" priority="313" stopIfTrue="1">
      <formula>V15="ok"</formula>
    </cfRule>
    <cfRule type="expression" dxfId="304" priority="314" stopIfTrue="1">
      <formula>V15=""</formula>
    </cfRule>
  </conditionalFormatting>
  <conditionalFormatting sqref="F15">
    <cfRule type="expression" dxfId="303" priority="319" stopIfTrue="1">
      <formula>U15="ok"</formula>
    </cfRule>
    <cfRule type="expression" dxfId="302" priority="320" stopIfTrue="1">
      <formula>U15=""</formula>
    </cfRule>
  </conditionalFormatting>
  <conditionalFormatting sqref="D16:E16">
    <cfRule type="expression" dxfId="301" priority="307" stopIfTrue="1">
      <formula>S16="ok"</formula>
    </cfRule>
    <cfRule type="expression" dxfId="300" priority="308" stopIfTrue="1">
      <formula>S16=""</formula>
    </cfRule>
  </conditionalFormatting>
  <conditionalFormatting sqref="C16">
    <cfRule type="expression" dxfId="299" priority="309" stopIfTrue="1">
      <formula>R16="ok"</formula>
    </cfRule>
    <cfRule type="expression" dxfId="298" priority="310" stopIfTrue="1">
      <formula>R16=""</formula>
    </cfRule>
  </conditionalFormatting>
  <conditionalFormatting sqref="G16">
    <cfRule type="expression" dxfId="297" priority="305" stopIfTrue="1">
      <formula>V16="ok"</formula>
    </cfRule>
    <cfRule type="expression" dxfId="296" priority="306" stopIfTrue="1">
      <formula>V16=""</formula>
    </cfRule>
  </conditionalFormatting>
  <conditionalFormatting sqref="F16">
    <cfRule type="expression" dxfId="295" priority="311" stopIfTrue="1">
      <formula>U16="ok"</formula>
    </cfRule>
    <cfRule type="expression" dxfId="294" priority="312" stopIfTrue="1">
      <formula>U16=""</formula>
    </cfRule>
  </conditionalFormatting>
  <conditionalFormatting sqref="D17:E17">
    <cfRule type="expression" dxfId="293" priority="299" stopIfTrue="1">
      <formula>S17="ok"</formula>
    </cfRule>
    <cfRule type="expression" dxfId="292" priority="300" stopIfTrue="1">
      <formula>S17=""</formula>
    </cfRule>
  </conditionalFormatting>
  <conditionalFormatting sqref="C17">
    <cfRule type="expression" dxfId="291" priority="301" stopIfTrue="1">
      <formula>R17="ok"</formula>
    </cfRule>
    <cfRule type="expression" dxfId="290" priority="302" stopIfTrue="1">
      <formula>R17=""</formula>
    </cfRule>
  </conditionalFormatting>
  <conditionalFormatting sqref="G17">
    <cfRule type="expression" dxfId="289" priority="297" stopIfTrue="1">
      <formula>V17="ok"</formula>
    </cfRule>
    <cfRule type="expression" dxfId="288" priority="298" stopIfTrue="1">
      <formula>V17=""</formula>
    </cfRule>
  </conditionalFormatting>
  <conditionalFormatting sqref="F17">
    <cfRule type="expression" dxfId="287" priority="303" stopIfTrue="1">
      <formula>U17="ok"</formula>
    </cfRule>
    <cfRule type="expression" dxfId="286" priority="304" stopIfTrue="1">
      <formula>U17=""</formula>
    </cfRule>
  </conditionalFormatting>
  <conditionalFormatting sqref="M14:N17">
    <cfRule type="expression" dxfId="285" priority="291" stopIfTrue="1">
      <formula>W14="ok"</formula>
    </cfRule>
    <cfRule type="expression" dxfId="284" priority="292" stopIfTrue="1">
      <formula>W14=""</formula>
    </cfRule>
  </conditionalFormatting>
  <conditionalFormatting sqref="I14:L17">
    <cfRule type="expression" dxfId="283" priority="289" stopIfTrue="1">
      <formula>S14="ok"</formula>
    </cfRule>
    <cfRule type="expression" dxfId="282" priority="290" stopIfTrue="1">
      <formula>S14=""</formula>
    </cfRule>
  </conditionalFormatting>
  <conditionalFormatting sqref="P14:P17">
    <cfRule type="expression" dxfId="281" priority="293" stopIfTrue="1">
      <formula>Z14="ok"</formula>
    </cfRule>
    <cfRule type="expression" dxfId="280" priority="294" stopIfTrue="1">
      <formula>Z14=""</formula>
    </cfRule>
  </conditionalFormatting>
  <conditionalFormatting sqref="O14:O17">
    <cfRule type="expression" dxfId="279" priority="295" stopIfTrue="1">
      <formula>Y14="ok"</formula>
    </cfRule>
    <cfRule type="expression" dxfId="278" priority="296" stopIfTrue="1">
      <formula>Y14=""</formula>
    </cfRule>
  </conditionalFormatting>
  <conditionalFormatting sqref="D18:E18">
    <cfRule type="expression" dxfId="277" priority="283" stopIfTrue="1">
      <formula>S18="ok"</formula>
    </cfRule>
    <cfRule type="expression" dxfId="276" priority="284" stopIfTrue="1">
      <formula>S18=""</formula>
    </cfRule>
  </conditionalFormatting>
  <conditionalFormatting sqref="C18:C21">
    <cfRule type="expression" dxfId="275" priority="285" stopIfTrue="1">
      <formula>R18="ok"</formula>
    </cfRule>
    <cfRule type="expression" dxfId="274" priority="286" stopIfTrue="1">
      <formula>R18=""</formula>
    </cfRule>
  </conditionalFormatting>
  <conditionalFormatting sqref="G18">
    <cfRule type="expression" dxfId="273" priority="279" stopIfTrue="1">
      <formula>V18="ok"</formula>
    </cfRule>
    <cfRule type="expression" dxfId="272" priority="280" stopIfTrue="1">
      <formula>V18=""</formula>
    </cfRule>
  </conditionalFormatting>
  <conditionalFormatting sqref="H18">
    <cfRule type="expression" dxfId="271" priority="281" stopIfTrue="1">
      <formula>W18="ok"</formula>
    </cfRule>
    <cfRule type="expression" dxfId="270" priority="282" stopIfTrue="1">
      <formula>W18=""</formula>
    </cfRule>
  </conditionalFormatting>
  <conditionalFormatting sqref="F18">
    <cfRule type="expression" dxfId="269" priority="287" stopIfTrue="1">
      <formula>U18="ok"</formula>
    </cfRule>
    <cfRule type="expression" dxfId="268" priority="288" stopIfTrue="1">
      <formula>U18=""</formula>
    </cfRule>
  </conditionalFormatting>
  <conditionalFormatting sqref="I18:K18">
    <cfRule type="expression" dxfId="267" priority="277" stopIfTrue="1">
      <formula>S18="ok"</formula>
    </cfRule>
    <cfRule type="expression" dxfId="266" priority="278" stopIfTrue="1">
      <formula>S18=""</formula>
    </cfRule>
  </conditionalFormatting>
  <conditionalFormatting sqref="D20:E20">
    <cfRule type="expression" dxfId="265" priority="273" stopIfTrue="1">
      <formula>S20="ok"</formula>
    </cfRule>
    <cfRule type="expression" dxfId="264" priority="274" stopIfTrue="1">
      <formula>S20=""</formula>
    </cfRule>
  </conditionalFormatting>
  <conditionalFormatting sqref="F20">
    <cfRule type="expression" dxfId="263" priority="275" stopIfTrue="1">
      <formula>U20="ok"</formula>
    </cfRule>
    <cfRule type="expression" dxfId="262" priority="276" stopIfTrue="1">
      <formula>U20=""</formula>
    </cfRule>
  </conditionalFormatting>
  <conditionalFormatting sqref="D21:E21">
    <cfRule type="expression" dxfId="261" priority="269" stopIfTrue="1">
      <formula>S21="ok"</formula>
    </cfRule>
    <cfRule type="expression" dxfId="260" priority="270" stopIfTrue="1">
      <formula>S21=""</formula>
    </cfRule>
  </conditionalFormatting>
  <conditionalFormatting sqref="F21">
    <cfRule type="expression" dxfId="259" priority="271" stopIfTrue="1">
      <formula>U21="ok"</formula>
    </cfRule>
    <cfRule type="expression" dxfId="258" priority="272" stopIfTrue="1">
      <formula>U21=""</formula>
    </cfRule>
  </conditionalFormatting>
  <conditionalFormatting sqref="J19">
    <cfRule type="expression" dxfId="257" priority="267" stopIfTrue="1">
      <formula>T19="ok"</formula>
    </cfRule>
    <cfRule type="expression" dxfId="256" priority="268" stopIfTrue="1">
      <formula>T19=""</formula>
    </cfRule>
  </conditionalFormatting>
  <conditionalFormatting sqref="J20">
    <cfRule type="expression" dxfId="255" priority="265" stopIfTrue="1">
      <formula>T20="ok"</formula>
    </cfRule>
    <cfRule type="expression" dxfId="254" priority="266" stopIfTrue="1">
      <formula>T20=""</formula>
    </cfRule>
  </conditionalFormatting>
  <conditionalFormatting sqref="J21">
    <cfRule type="expression" dxfId="253" priority="263" stopIfTrue="1">
      <formula>T21="ok"</formula>
    </cfRule>
    <cfRule type="expression" dxfId="252" priority="264" stopIfTrue="1">
      <formula>T21=""</formula>
    </cfRule>
  </conditionalFormatting>
  <conditionalFormatting sqref="P19">
    <cfRule type="expression" dxfId="251" priority="261" stopIfTrue="1">
      <formula>AE19="ok"</formula>
    </cfRule>
    <cfRule type="expression" dxfId="250" priority="262" stopIfTrue="1">
      <formula>AE19=""</formula>
    </cfRule>
  </conditionalFormatting>
  <conditionalFormatting sqref="M22:N22 D22:E22">
    <cfRule type="expression" dxfId="249" priority="251" stopIfTrue="1">
      <formula>S22="ok"</formula>
    </cfRule>
    <cfRule type="expression" dxfId="248" priority="252" stopIfTrue="1">
      <formula>S22=""</formula>
    </cfRule>
  </conditionalFormatting>
  <conditionalFormatting sqref="I22:L22">
    <cfRule type="expression" dxfId="247" priority="249" stopIfTrue="1">
      <formula>X22="ok"</formula>
    </cfRule>
    <cfRule type="expression" dxfId="246" priority="250" stopIfTrue="1">
      <formula>X22=""</formula>
    </cfRule>
  </conditionalFormatting>
  <conditionalFormatting sqref="P22">
    <cfRule type="expression" dxfId="245" priority="253" stopIfTrue="1">
      <formula>AE22="ok"</formula>
    </cfRule>
    <cfRule type="expression" dxfId="244" priority="254" stopIfTrue="1">
      <formula>AE22=""</formula>
    </cfRule>
  </conditionalFormatting>
  <conditionalFormatting sqref="O22">
    <cfRule type="expression" dxfId="243" priority="255" stopIfTrue="1">
      <formula>AD22="ok"</formula>
    </cfRule>
    <cfRule type="expression" dxfId="242" priority="256" stopIfTrue="1">
      <formula>AD22=""</formula>
    </cfRule>
  </conditionalFormatting>
  <conditionalFormatting sqref="C22">
    <cfRule type="expression" dxfId="241" priority="257" stopIfTrue="1">
      <formula>R22="ok"</formula>
    </cfRule>
    <cfRule type="expression" dxfId="240" priority="258" stopIfTrue="1">
      <formula>R22=""</formula>
    </cfRule>
  </conditionalFormatting>
  <conditionalFormatting sqref="G22">
    <cfRule type="expression" dxfId="239" priority="245" stopIfTrue="1">
      <formula>V22="ok"</formula>
    </cfRule>
    <cfRule type="expression" dxfId="238" priority="246" stopIfTrue="1">
      <formula>V22=""</formula>
    </cfRule>
  </conditionalFormatting>
  <conditionalFormatting sqref="H22">
    <cfRule type="expression" dxfId="237" priority="247" stopIfTrue="1">
      <formula>W22="ok"</formula>
    </cfRule>
    <cfRule type="expression" dxfId="236" priority="248" stopIfTrue="1">
      <formula>W22=""</formula>
    </cfRule>
  </conditionalFormatting>
  <conditionalFormatting sqref="F22">
    <cfRule type="expression" dxfId="235" priority="259" stopIfTrue="1">
      <formula>U22="ok"</formula>
    </cfRule>
    <cfRule type="expression" dxfId="234" priority="260" stopIfTrue="1">
      <formula>U22=""</formula>
    </cfRule>
  </conditionalFormatting>
  <conditionalFormatting sqref="M23:N29 D23:E29 D45:E47 M45:N47 D32:E32 M32:N32 M34:N37 D34:E37 D40:E43 M40:N43">
    <cfRule type="expression" dxfId="233" priority="235" stopIfTrue="1">
      <formula>S23="ok"</formula>
    </cfRule>
    <cfRule type="expression" dxfId="232" priority="236" stopIfTrue="1">
      <formula>S23=""</formula>
    </cfRule>
  </conditionalFormatting>
  <conditionalFormatting sqref="K23:L29 K44 L46:L47 J47 I23:I29 I32 K32:L32 K34:L37 I34:I37 I40:I47 K40:L43">
    <cfRule type="expression" dxfId="231" priority="233" stopIfTrue="1">
      <formula>X23="ok"</formula>
    </cfRule>
    <cfRule type="expression" dxfId="230" priority="234" stopIfTrue="1">
      <formula>X23=""</formula>
    </cfRule>
  </conditionalFormatting>
  <conditionalFormatting sqref="P23:P29 P33:P34 P43 P45:P47">
    <cfRule type="expression" dxfId="229" priority="237" stopIfTrue="1">
      <formula>AE23="ok"</formula>
    </cfRule>
    <cfRule type="expression" dxfId="228" priority="238" stopIfTrue="1">
      <formula>AE23=""</formula>
    </cfRule>
  </conditionalFormatting>
  <conditionalFormatting sqref="O23:O29 O32 O34:O37 O40:O47">
    <cfRule type="expression" dxfId="227" priority="239" stopIfTrue="1">
      <formula>AD23="ok"</formula>
    </cfRule>
    <cfRule type="expression" dxfId="226" priority="240" stopIfTrue="1">
      <formula>AD23=""</formula>
    </cfRule>
  </conditionalFormatting>
  <conditionalFormatting sqref="C23:C29 C45:C47 C32 C34:C37 C40:C43">
    <cfRule type="expression" dxfId="225" priority="241" stopIfTrue="1">
      <formula>R23="ok"</formula>
    </cfRule>
    <cfRule type="expression" dxfId="224" priority="242" stopIfTrue="1">
      <formula>R23=""</formula>
    </cfRule>
  </conditionalFormatting>
  <conditionalFormatting sqref="G23:G29 G45:G47 G32 G34:G37 G40:G43">
    <cfRule type="expression" dxfId="223" priority="229" stopIfTrue="1">
      <formula>V23="ok"</formula>
    </cfRule>
    <cfRule type="expression" dxfId="222" priority="230" stopIfTrue="1">
      <formula>V23=""</formula>
    </cfRule>
  </conditionalFormatting>
  <conditionalFormatting sqref="H23:H29 H32 H34:H37 H40:H47">
    <cfRule type="expression" dxfId="221" priority="231" stopIfTrue="1">
      <formula>W23="ok"</formula>
    </cfRule>
    <cfRule type="expression" dxfId="220" priority="232" stopIfTrue="1">
      <formula>W23=""</formula>
    </cfRule>
  </conditionalFormatting>
  <conditionalFormatting sqref="F23:F29 F45:F47 F32 F34:F37 F40:F43">
    <cfRule type="expression" dxfId="219" priority="243" stopIfTrue="1">
      <formula>U23="ok"</formula>
    </cfRule>
    <cfRule type="expression" dxfId="218" priority="244" stopIfTrue="1">
      <formula>U23=""</formula>
    </cfRule>
  </conditionalFormatting>
  <conditionalFormatting sqref="J23:J29 J32 J34:J37 J40:J46">
    <cfRule type="expression" dxfId="217" priority="227" stopIfTrue="1">
      <formula>T23="ok"</formula>
    </cfRule>
    <cfRule type="expression" dxfId="216" priority="228" stopIfTrue="1">
      <formula>T23=""</formula>
    </cfRule>
  </conditionalFormatting>
  <conditionalFormatting sqref="P35:P37">
    <cfRule type="expression" dxfId="215" priority="225" stopIfTrue="1">
      <formula>Z35="ok"</formula>
    </cfRule>
    <cfRule type="expression" dxfId="214" priority="226" stopIfTrue="1">
      <formula>Z35=""</formula>
    </cfRule>
  </conditionalFormatting>
  <conditionalFormatting sqref="D44:E44">
    <cfRule type="expression" dxfId="213" priority="219" stopIfTrue="1">
      <formula>S44="ok"</formula>
    </cfRule>
    <cfRule type="expression" dxfId="212" priority="220" stopIfTrue="1">
      <formula>S44=""</formula>
    </cfRule>
  </conditionalFormatting>
  <conditionalFormatting sqref="C44">
    <cfRule type="expression" dxfId="211" priority="221" stopIfTrue="1">
      <formula>R44="ok"</formula>
    </cfRule>
    <cfRule type="expression" dxfId="210" priority="222" stopIfTrue="1">
      <formula>R44=""</formula>
    </cfRule>
  </conditionalFormatting>
  <conditionalFormatting sqref="G44">
    <cfRule type="expression" dxfId="209" priority="217" stopIfTrue="1">
      <formula>V44="ok"</formula>
    </cfRule>
    <cfRule type="expression" dxfId="208" priority="218" stopIfTrue="1">
      <formula>V44=""</formula>
    </cfRule>
  </conditionalFormatting>
  <conditionalFormatting sqref="F44">
    <cfRule type="expression" dxfId="207" priority="223" stopIfTrue="1">
      <formula>U44="ok"</formula>
    </cfRule>
    <cfRule type="expression" dxfId="206" priority="224" stopIfTrue="1">
      <formula>U44=""</formula>
    </cfRule>
  </conditionalFormatting>
  <conditionalFormatting sqref="M44:N44">
    <cfRule type="expression" dxfId="205" priority="215" stopIfTrue="1">
      <formula>W44="ok"</formula>
    </cfRule>
    <cfRule type="expression" dxfId="204" priority="216" stopIfTrue="1">
      <formula>W44=""</formula>
    </cfRule>
  </conditionalFormatting>
  <conditionalFormatting sqref="P44">
    <cfRule type="expression" dxfId="203" priority="213" stopIfTrue="1">
      <formula>Z44="ok"</formula>
    </cfRule>
    <cfRule type="expression" dxfId="202" priority="214" stopIfTrue="1">
      <formula>Z44=""</formula>
    </cfRule>
  </conditionalFormatting>
  <conditionalFormatting sqref="P30">
    <cfRule type="expression" dxfId="201" priority="211" stopIfTrue="1">
      <formula>AE30="ok"</formula>
    </cfRule>
    <cfRule type="expression" dxfId="200" priority="212" stopIfTrue="1">
      <formula>AE30=""</formula>
    </cfRule>
  </conditionalFormatting>
  <conditionalFormatting sqref="P32">
    <cfRule type="expression" dxfId="199" priority="209" stopIfTrue="1">
      <formula>AE32="ok"</formula>
    </cfRule>
    <cfRule type="expression" dxfId="198" priority="210" stopIfTrue="1">
      <formula>AE32=""</formula>
    </cfRule>
  </conditionalFormatting>
  <conditionalFormatting sqref="P41:P42">
    <cfRule type="expression" dxfId="197" priority="207" stopIfTrue="1">
      <formula>AE41="ok"</formula>
    </cfRule>
    <cfRule type="expression" dxfId="196" priority="208" stopIfTrue="1">
      <formula>AE41=""</formula>
    </cfRule>
  </conditionalFormatting>
  <conditionalFormatting sqref="P38:P40">
    <cfRule type="expression" dxfId="195" priority="205" stopIfTrue="1">
      <formula>AE38="ok"</formula>
    </cfRule>
    <cfRule type="expression" dxfId="194" priority="206" stopIfTrue="1">
      <formula>AE38=""</formula>
    </cfRule>
  </conditionalFormatting>
  <conditionalFormatting sqref="P31">
    <cfRule type="expression" dxfId="193" priority="203" stopIfTrue="1">
      <formula>AE31="ok"</formula>
    </cfRule>
    <cfRule type="expression" dxfId="192" priority="204" stopIfTrue="1">
      <formula>AE31=""</formula>
    </cfRule>
  </conditionalFormatting>
  <conditionalFormatting sqref="L44">
    <cfRule type="expression" dxfId="191" priority="201" stopIfTrue="1">
      <formula>AA44="ok"</formula>
    </cfRule>
    <cfRule type="expression" dxfId="190" priority="202" stopIfTrue="1">
      <formula>AA44=""</formula>
    </cfRule>
  </conditionalFormatting>
  <conditionalFormatting sqref="L45">
    <cfRule type="expression" dxfId="189" priority="199" stopIfTrue="1">
      <formula>AA45="ok"</formula>
    </cfRule>
    <cfRule type="expression" dxfId="188" priority="200" stopIfTrue="1">
      <formula>AA45=""</formula>
    </cfRule>
  </conditionalFormatting>
  <conditionalFormatting sqref="K45">
    <cfRule type="expression" dxfId="187" priority="197" stopIfTrue="1">
      <formula>Z45="ok"</formula>
    </cfRule>
    <cfRule type="expression" dxfId="186" priority="198" stopIfTrue="1">
      <formula>Z45=""</formula>
    </cfRule>
  </conditionalFormatting>
  <conditionalFormatting sqref="K46:K47">
    <cfRule type="expression" dxfId="185" priority="195" stopIfTrue="1">
      <formula>Z46="ok"</formula>
    </cfRule>
    <cfRule type="expression" dxfId="184" priority="196" stopIfTrue="1">
      <formula>Z46=""</formula>
    </cfRule>
  </conditionalFormatting>
  <conditionalFormatting sqref="D48:E49 M49:N49">
    <cfRule type="expression" dxfId="183" priority="185" stopIfTrue="1">
      <formula>S48="ok"</formula>
    </cfRule>
    <cfRule type="expression" dxfId="182" priority="186" stopIfTrue="1">
      <formula>S48=""</formula>
    </cfRule>
  </conditionalFormatting>
  <conditionalFormatting sqref="L49 I48:J49">
    <cfRule type="expression" dxfId="181" priority="183" stopIfTrue="1">
      <formula>X48="ok"</formula>
    </cfRule>
    <cfRule type="expression" dxfId="180" priority="184" stopIfTrue="1">
      <formula>X48=""</formula>
    </cfRule>
  </conditionalFormatting>
  <conditionalFormatting sqref="P49">
    <cfRule type="expression" dxfId="179" priority="187" stopIfTrue="1">
      <formula>AE49="ok"</formula>
    </cfRule>
    <cfRule type="expression" dxfId="178" priority="188" stopIfTrue="1">
      <formula>AE49=""</formula>
    </cfRule>
  </conditionalFormatting>
  <conditionalFormatting sqref="O49">
    <cfRule type="expression" dxfId="177" priority="189" stopIfTrue="1">
      <formula>AD49="ok"</formula>
    </cfRule>
    <cfRule type="expression" dxfId="176" priority="190" stopIfTrue="1">
      <formula>AD49=""</formula>
    </cfRule>
  </conditionalFormatting>
  <conditionalFormatting sqref="C48:C49">
    <cfRule type="expression" dxfId="175" priority="191" stopIfTrue="1">
      <formula>R48="ok"</formula>
    </cfRule>
    <cfRule type="expression" dxfId="174" priority="192" stopIfTrue="1">
      <formula>R48=""</formula>
    </cfRule>
  </conditionalFormatting>
  <conditionalFormatting sqref="G48:G49">
    <cfRule type="expression" dxfId="173" priority="179" stopIfTrue="1">
      <formula>V48="ok"</formula>
    </cfRule>
    <cfRule type="expression" dxfId="172" priority="180" stopIfTrue="1">
      <formula>V48=""</formula>
    </cfRule>
  </conditionalFormatting>
  <conditionalFormatting sqref="H48:H49">
    <cfRule type="expression" dxfId="171" priority="181" stopIfTrue="1">
      <formula>W48="ok"</formula>
    </cfRule>
    <cfRule type="expression" dxfId="170" priority="182" stopIfTrue="1">
      <formula>W48=""</formula>
    </cfRule>
  </conditionalFormatting>
  <conditionalFormatting sqref="F48:F49">
    <cfRule type="expression" dxfId="169" priority="193" stopIfTrue="1">
      <formula>U48="ok"</formula>
    </cfRule>
    <cfRule type="expression" dxfId="168" priority="194" stopIfTrue="1">
      <formula>U48=""</formula>
    </cfRule>
  </conditionalFormatting>
  <conditionalFormatting sqref="K49">
    <cfRule type="expression" dxfId="167" priority="177" stopIfTrue="1">
      <formula>Z49="ok"</formula>
    </cfRule>
    <cfRule type="expression" dxfId="166" priority="178" stopIfTrue="1">
      <formula>Z49=""</formula>
    </cfRule>
  </conditionalFormatting>
  <conditionalFormatting sqref="P51 P53">
    <cfRule type="expression" dxfId="165" priority="173" stopIfTrue="1">
      <formula>AE51="ok"</formula>
    </cfRule>
    <cfRule type="expression" dxfId="164" priority="174" stopIfTrue="1">
      <formula>AE51=""</formula>
    </cfRule>
  </conditionalFormatting>
  <conditionalFormatting sqref="O51:O53">
    <cfRule type="expression" dxfId="163" priority="175" stopIfTrue="1">
      <formula>AD51="ok"</formula>
    </cfRule>
    <cfRule type="expression" dxfId="162" priority="176" stopIfTrue="1">
      <formula>AD51=""</formula>
    </cfRule>
  </conditionalFormatting>
  <conditionalFormatting sqref="D50:E53 M50:N53">
    <cfRule type="expression" dxfId="161" priority="163" stopIfTrue="1">
      <formula>S50="ok"</formula>
    </cfRule>
    <cfRule type="expression" dxfId="160" priority="164" stopIfTrue="1">
      <formula>S50=""</formula>
    </cfRule>
  </conditionalFormatting>
  <conditionalFormatting sqref="L50:L51 I50:J53 L53">
    <cfRule type="expression" dxfId="159" priority="161" stopIfTrue="1">
      <formula>X50="ok"</formula>
    </cfRule>
    <cfRule type="expression" dxfId="158" priority="162" stopIfTrue="1">
      <formula>X50=""</formula>
    </cfRule>
  </conditionalFormatting>
  <conditionalFormatting sqref="P50">
    <cfRule type="expression" dxfId="157" priority="165" stopIfTrue="1">
      <formula>AE50="ok"</formula>
    </cfRule>
    <cfRule type="expression" dxfId="156" priority="166" stopIfTrue="1">
      <formula>AE50=""</formula>
    </cfRule>
  </conditionalFormatting>
  <conditionalFormatting sqref="O50">
    <cfRule type="expression" dxfId="155" priority="167" stopIfTrue="1">
      <formula>AD50="ok"</formula>
    </cfRule>
    <cfRule type="expression" dxfId="154" priority="168" stopIfTrue="1">
      <formula>AD50=""</formula>
    </cfRule>
  </conditionalFormatting>
  <conditionalFormatting sqref="C50:C53">
    <cfRule type="expression" dxfId="153" priority="169" stopIfTrue="1">
      <formula>R50="ok"</formula>
    </cfRule>
    <cfRule type="expression" dxfId="152" priority="170" stopIfTrue="1">
      <formula>R50=""</formula>
    </cfRule>
  </conditionalFormatting>
  <conditionalFormatting sqref="G50:G53">
    <cfRule type="expression" dxfId="151" priority="157" stopIfTrue="1">
      <formula>V50="ok"</formula>
    </cfRule>
    <cfRule type="expression" dxfId="150" priority="158" stopIfTrue="1">
      <formula>V50=""</formula>
    </cfRule>
  </conditionalFormatting>
  <conditionalFormatting sqref="H50:H53">
    <cfRule type="expression" dxfId="149" priority="159" stopIfTrue="1">
      <formula>W50="ok"</formula>
    </cfRule>
    <cfRule type="expression" dxfId="148" priority="160" stopIfTrue="1">
      <formula>W50=""</formula>
    </cfRule>
  </conditionalFormatting>
  <conditionalFormatting sqref="F50:F53">
    <cfRule type="expression" dxfId="147" priority="171" stopIfTrue="1">
      <formula>U50="ok"</formula>
    </cfRule>
    <cfRule type="expression" dxfId="146" priority="172" stopIfTrue="1">
      <formula>U50=""</formula>
    </cfRule>
  </conditionalFormatting>
  <conditionalFormatting sqref="K50:K53">
    <cfRule type="expression" dxfId="145" priority="155" stopIfTrue="1">
      <formula>Z50="ok"</formula>
    </cfRule>
    <cfRule type="expression" dxfId="144" priority="156" stopIfTrue="1">
      <formula>Z50=""</formula>
    </cfRule>
  </conditionalFormatting>
  <conditionalFormatting sqref="M48:N48">
    <cfRule type="expression" dxfId="143" priority="149" stopIfTrue="1">
      <formula>AB48="ok"</formula>
    </cfRule>
    <cfRule type="expression" dxfId="142" priority="150" stopIfTrue="1">
      <formula>AB48=""</formula>
    </cfRule>
  </conditionalFormatting>
  <conditionalFormatting sqref="L48">
    <cfRule type="expression" dxfId="141" priority="147" stopIfTrue="1">
      <formula>AA48="ok"</formula>
    </cfRule>
    <cfRule type="expression" dxfId="140" priority="148" stopIfTrue="1">
      <formula>AA48=""</formula>
    </cfRule>
  </conditionalFormatting>
  <conditionalFormatting sqref="P48">
    <cfRule type="expression" dxfId="139" priority="151" stopIfTrue="1">
      <formula>AE48="ok"</formula>
    </cfRule>
    <cfRule type="expression" dxfId="138" priority="152" stopIfTrue="1">
      <formula>AE48=""</formula>
    </cfRule>
  </conditionalFormatting>
  <conditionalFormatting sqref="O48">
    <cfRule type="expression" dxfId="137" priority="153" stopIfTrue="1">
      <formula>AD48="ok"</formula>
    </cfRule>
    <cfRule type="expression" dxfId="136" priority="154" stopIfTrue="1">
      <formula>AD48=""</formula>
    </cfRule>
  </conditionalFormatting>
  <conditionalFormatting sqref="K48">
    <cfRule type="expression" dxfId="135" priority="145" stopIfTrue="1">
      <formula>Z48="ok"</formula>
    </cfRule>
    <cfRule type="expression" dxfId="134" priority="146" stopIfTrue="1">
      <formula>Z48=""</formula>
    </cfRule>
  </conditionalFormatting>
  <conditionalFormatting sqref="O54">
    <cfRule type="expression" dxfId="133" priority="143" stopIfTrue="1">
      <formula>AD54="ok"</formula>
    </cfRule>
    <cfRule type="expression" dxfId="132" priority="144" stopIfTrue="1">
      <formula>AD54=""</formula>
    </cfRule>
  </conditionalFormatting>
  <conditionalFormatting sqref="D54:E54 M54:N54">
    <cfRule type="expression" dxfId="131" priority="135" stopIfTrue="1">
      <formula>S54="ok"</formula>
    </cfRule>
    <cfRule type="expression" dxfId="130" priority="136" stopIfTrue="1">
      <formula>S54=""</formula>
    </cfRule>
  </conditionalFormatting>
  <conditionalFormatting sqref="L54 I54:J54">
    <cfRule type="expression" dxfId="129" priority="133" stopIfTrue="1">
      <formula>X54="ok"</formula>
    </cfRule>
    <cfRule type="expression" dxfId="128" priority="134" stopIfTrue="1">
      <formula>X54=""</formula>
    </cfRule>
  </conditionalFormatting>
  <conditionalFormatting sqref="C54">
    <cfRule type="expression" dxfId="127" priority="137" stopIfTrue="1">
      <formula>R54="ok"</formula>
    </cfRule>
    <cfRule type="expression" dxfId="126" priority="138" stopIfTrue="1">
      <formula>R54=""</formula>
    </cfRule>
  </conditionalFormatting>
  <conditionalFormatting sqref="G54">
    <cfRule type="expression" dxfId="125" priority="129" stopIfTrue="1">
      <formula>V54="ok"</formula>
    </cfRule>
    <cfRule type="expression" dxfId="124" priority="130" stopIfTrue="1">
      <formula>V54=""</formula>
    </cfRule>
  </conditionalFormatting>
  <conditionalFormatting sqref="H54">
    <cfRule type="expression" dxfId="123" priority="131" stopIfTrue="1">
      <formula>W54="ok"</formula>
    </cfRule>
    <cfRule type="expression" dxfId="122" priority="132" stopIfTrue="1">
      <formula>W54=""</formula>
    </cfRule>
  </conditionalFormatting>
  <conditionalFormatting sqref="F54">
    <cfRule type="expression" dxfId="121" priority="139" stopIfTrue="1">
      <formula>U54="ok"</formula>
    </cfRule>
    <cfRule type="expression" dxfId="120" priority="140" stopIfTrue="1">
      <formula>U54=""</formula>
    </cfRule>
  </conditionalFormatting>
  <conditionalFormatting sqref="P54">
    <cfRule type="expression" dxfId="119" priority="125" stopIfTrue="1">
      <formula>AE54="ok"</formula>
    </cfRule>
    <cfRule type="expression" dxfId="118" priority="126" stopIfTrue="1">
      <formula>AE54=""</formula>
    </cfRule>
  </conditionalFormatting>
  <conditionalFormatting sqref="I55:J55">
    <cfRule type="expression" dxfId="117" priority="123" stopIfTrue="1">
      <formula>X55="ok"</formula>
    </cfRule>
    <cfRule type="expression" dxfId="116" priority="124" stopIfTrue="1">
      <formula>X55=""</formula>
    </cfRule>
  </conditionalFormatting>
  <conditionalFormatting sqref="K55">
    <cfRule type="expression" dxfId="115" priority="121" stopIfTrue="1">
      <formula>Z55="ok"</formula>
    </cfRule>
    <cfRule type="expression" dxfId="114" priority="122" stopIfTrue="1">
      <formula>Z55=""</formula>
    </cfRule>
  </conditionalFormatting>
  <conditionalFormatting sqref="D55:E55">
    <cfRule type="expression" dxfId="113" priority="115" stopIfTrue="1">
      <formula>S55="ok"</formula>
    </cfRule>
    <cfRule type="expression" dxfId="112" priority="116" stopIfTrue="1">
      <formula>S55=""</formula>
    </cfRule>
  </conditionalFormatting>
  <conditionalFormatting sqref="C55">
    <cfRule type="expression" dxfId="111" priority="117" stopIfTrue="1">
      <formula>R55="ok"</formula>
    </cfRule>
    <cfRule type="expression" dxfId="110" priority="118" stopIfTrue="1">
      <formula>R55=""</formula>
    </cfRule>
  </conditionalFormatting>
  <conditionalFormatting sqref="G55">
    <cfRule type="expression" dxfId="109" priority="113" stopIfTrue="1">
      <formula>V55="ok"</formula>
    </cfRule>
    <cfRule type="expression" dxfId="108" priority="114" stopIfTrue="1">
      <formula>V55=""</formula>
    </cfRule>
  </conditionalFormatting>
  <conditionalFormatting sqref="F55">
    <cfRule type="expression" dxfId="107" priority="119" stopIfTrue="1">
      <formula>U55="ok"</formula>
    </cfRule>
    <cfRule type="expression" dxfId="106" priority="120" stopIfTrue="1">
      <formula>U55=""</formula>
    </cfRule>
  </conditionalFormatting>
  <conditionalFormatting sqref="M55:N55">
    <cfRule type="expression" dxfId="105" priority="111" stopIfTrue="1">
      <formula>AB55="ok"</formula>
    </cfRule>
    <cfRule type="expression" dxfId="104" priority="112" stopIfTrue="1">
      <formula>AB55=""</formula>
    </cfRule>
  </conditionalFormatting>
  <conditionalFormatting sqref="H56">
    <cfRule type="expression" dxfId="103" priority="109" stopIfTrue="1">
      <formula>W56="ok"</formula>
    </cfRule>
    <cfRule type="expression" dxfId="102" priority="110" stopIfTrue="1">
      <formula>W56=""</formula>
    </cfRule>
  </conditionalFormatting>
  <conditionalFormatting sqref="I56:J56">
    <cfRule type="expression" dxfId="101" priority="107" stopIfTrue="1">
      <formula>X56="ok"</formula>
    </cfRule>
    <cfRule type="expression" dxfId="100" priority="108" stopIfTrue="1">
      <formula>X56=""</formula>
    </cfRule>
  </conditionalFormatting>
  <conditionalFormatting sqref="K56">
    <cfRule type="expression" dxfId="99" priority="105" stopIfTrue="1">
      <formula>Z56="ok"</formula>
    </cfRule>
    <cfRule type="expression" dxfId="98" priority="106" stopIfTrue="1">
      <formula>Z56=""</formula>
    </cfRule>
  </conditionalFormatting>
  <conditionalFormatting sqref="D56:E56">
    <cfRule type="expression" dxfId="97" priority="99" stopIfTrue="1">
      <formula>S56="ok"</formula>
    </cfRule>
    <cfRule type="expression" dxfId="96" priority="100" stopIfTrue="1">
      <formula>S56=""</formula>
    </cfRule>
  </conditionalFormatting>
  <conditionalFormatting sqref="C56">
    <cfRule type="expression" dxfId="95" priority="101" stopIfTrue="1">
      <formula>R56="ok"</formula>
    </cfRule>
    <cfRule type="expression" dxfId="94" priority="102" stopIfTrue="1">
      <formula>R56=""</formula>
    </cfRule>
  </conditionalFormatting>
  <conditionalFormatting sqref="G56">
    <cfRule type="expression" dxfId="93" priority="97" stopIfTrue="1">
      <formula>V56="ok"</formula>
    </cfRule>
    <cfRule type="expression" dxfId="92" priority="98" stopIfTrue="1">
      <formula>V56=""</formula>
    </cfRule>
  </conditionalFormatting>
  <conditionalFormatting sqref="F56">
    <cfRule type="expression" dxfId="91" priority="103" stopIfTrue="1">
      <formula>U56="ok"</formula>
    </cfRule>
    <cfRule type="expression" dxfId="90" priority="104" stopIfTrue="1">
      <formula>U56=""</formula>
    </cfRule>
  </conditionalFormatting>
  <conditionalFormatting sqref="K54">
    <cfRule type="expression" dxfId="89" priority="95" stopIfTrue="1">
      <formula>Z54="ok"</formula>
    </cfRule>
    <cfRule type="expression" dxfId="88" priority="96" stopIfTrue="1">
      <formula>Z54=""</formula>
    </cfRule>
  </conditionalFormatting>
  <conditionalFormatting sqref="M56:N56">
    <cfRule type="expression" dxfId="87" priority="93" stopIfTrue="1">
      <formula>AB56="ok"</formula>
    </cfRule>
    <cfRule type="expression" dxfId="86" priority="94" stopIfTrue="1">
      <formula>AB56=""</formula>
    </cfRule>
  </conditionalFormatting>
  <conditionalFormatting sqref="L52">
    <cfRule type="expression" dxfId="85" priority="91" stopIfTrue="1">
      <formula>AA52="ok"</formula>
    </cfRule>
    <cfRule type="expression" dxfId="84" priority="92" stopIfTrue="1">
      <formula>AA52=""</formula>
    </cfRule>
  </conditionalFormatting>
  <conditionalFormatting sqref="P52">
    <cfRule type="expression" dxfId="83" priority="89" stopIfTrue="1">
      <formula>AE52="ok"</formula>
    </cfRule>
    <cfRule type="expression" dxfId="82" priority="90" stopIfTrue="1">
      <formula>AE52=""</formula>
    </cfRule>
  </conditionalFormatting>
  <conditionalFormatting sqref="D30:E30 M30:N30">
    <cfRule type="expression" dxfId="81" priority="81" stopIfTrue="1">
      <formula>S30="ok"</formula>
    </cfRule>
    <cfRule type="expression" dxfId="80" priority="82" stopIfTrue="1">
      <formula>S30=""</formula>
    </cfRule>
  </conditionalFormatting>
  <conditionalFormatting sqref="I30 K30:L30">
    <cfRule type="expression" dxfId="79" priority="79" stopIfTrue="1">
      <formula>X30="ok"</formula>
    </cfRule>
    <cfRule type="expression" dxfId="78" priority="80" stopIfTrue="1">
      <formula>X30=""</formula>
    </cfRule>
  </conditionalFormatting>
  <conditionalFormatting sqref="O30">
    <cfRule type="expression" dxfId="77" priority="83" stopIfTrue="1">
      <formula>AD30="ok"</formula>
    </cfRule>
    <cfRule type="expression" dxfId="76" priority="84" stopIfTrue="1">
      <formula>AD30=""</formula>
    </cfRule>
  </conditionalFormatting>
  <conditionalFormatting sqref="C30">
    <cfRule type="expression" dxfId="75" priority="85" stopIfTrue="1">
      <formula>R30="ok"</formula>
    </cfRule>
    <cfRule type="expression" dxfId="74" priority="86" stopIfTrue="1">
      <formula>R30=""</formula>
    </cfRule>
  </conditionalFormatting>
  <conditionalFormatting sqref="G30">
    <cfRule type="expression" dxfId="73" priority="75" stopIfTrue="1">
      <formula>V30="ok"</formula>
    </cfRule>
    <cfRule type="expression" dxfId="72" priority="76" stopIfTrue="1">
      <formula>V30=""</formula>
    </cfRule>
  </conditionalFormatting>
  <conditionalFormatting sqref="H30">
    <cfRule type="expression" dxfId="71" priority="77" stopIfTrue="1">
      <formula>W30="ok"</formula>
    </cfRule>
    <cfRule type="expression" dxfId="70" priority="78" stopIfTrue="1">
      <formula>W30=""</formula>
    </cfRule>
  </conditionalFormatting>
  <conditionalFormatting sqref="F30">
    <cfRule type="expression" dxfId="69" priority="87" stopIfTrue="1">
      <formula>U30="ok"</formula>
    </cfRule>
    <cfRule type="expression" dxfId="68" priority="88" stopIfTrue="1">
      <formula>U30=""</formula>
    </cfRule>
  </conditionalFormatting>
  <conditionalFormatting sqref="J30">
    <cfRule type="expression" dxfId="67" priority="73" stopIfTrue="1">
      <formula>T30="ok"</formula>
    </cfRule>
    <cfRule type="expression" dxfId="66" priority="74" stopIfTrue="1">
      <formula>T30=""</formula>
    </cfRule>
  </conditionalFormatting>
  <conditionalFormatting sqref="D31:E31 M31:N31">
    <cfRule type="expression" dxfId="65" priority="65" stopIfTrue="1">
      <formula>S31="ok"</formula>
    </cfRule>
    <cfRule type="expression" dxfId="64" priority="66" stopIfTrue="1">
      <formula>S31=""</formula>
    </cfRule>
  </conditionalFormatting>
  <conditionalFormatting sqref="I31 K31:L31">
    <cfRule type="expression" dxfId="63" priority="63" stopIfTrue="1">
      <formula>X31="ok"</formula>
    </cfRule>
    <cfRule type="expression" dxfId="62" priority="64" stopIfTrue="1">
      <formula>X31=""</formula>
    </cfRule>
  </conditionalFormatting>
  <conditionalFormatting sqref="O31">
    <cfRule type="expression" dxfId="61" priority="67" stopIfTrue="1">
      <formula>AD31="ok"</formula>
    </cfRule>
    <cfRule type="expression" dxfId="60" priority="68" stopIfTrue="1">
      <formula>AD31=""</formula>
    </cfRule>
  </conditionalFormatting>
  <conditionalFormatting sqref="C31">
    <cfRule type="expression" dxfId="59" priority="69" stopIfTrue="1">
      <formula>R31="ok"</formula>
    </cfRule>
    <cfRule type="expression" dxfId="58" priority="70" stopIfTrue="1">
      <formula>R31=""</formula>
    </cfRule>
  </conditionalFormatting>
  <conditionalFormatting sqref="G31">
    <cfRule type="expression" dxfId="57" priority="59" stopIfTrue="1">
      <formula>V31="ok"</formula>
    </cfRule>
    <cfRule type="expression" dxfId="56" priority="60" stopIfTrue="1">
      <formula>V31=""</formula>
    </cfRule>
  </conditionalFormatting>
  <conditionalFormatting sqref="H31">
    <cfRule type="expression" dxfId="55" priority="61" stopIfTrue="1">
      <formula>W31="ok"</formula>
    </cfRule>
    <cfRule type="expression" dxfId="54" priority="62" stopIfTrue="1">
      <formula>W31=""</formula>
    </cfRule>
  </conditionalFormatting>
  <conditionalFormatting sqref="F31">
    <cfRule type="expression" dxfId="53" priority="71" stopIfTrue="1">
      <formula>U31="ok"</formula>
    </cfRule>
    <cfRule type="expression" dxfId="52" priority="72" stopIfTrue="1">
      <formula>U31=""</formula>
    </cfRule>
  </conditionalFormatting>
  <conditionalFormatting sqref="J31">
    <cfRule type="expression" dxfId="51" priority="57" stopIfTrue="1">
      <formula>T31="ok"</formula>
    </cfRule>
    <cfRule type="expression" dxfId="50" priority="58" stopIfTrue="1">
      <formula>T31=""</formula>
    </cfRule>
  </conditionalFormatting>
  <conditionalFormatting sqref="D33:E33 M33:N33">
    <cfRule type="expression" dxfId="49" priority="49" stopIfTrue="1">
      <formula>S33="ok"</formula>
    </cfRule>
    <cfRule type="expression" dxfId="48" priority="50" stopIfTrue="1">
      <formula>S33=""</formula>
    </cfRule>
  </conditionalFormatting>
  <conditionalFormatting sqref="I33 K33:L33">
    <cfRule type="expression" dxfId="47" priority="47" stopIfTrue="1">
      <formula>X33="ok"</formula>
    </cfRule>
    <cfRule type="expression" dxfId="46" priority="48" stopIfTrue="1">
      <formula>X33=""</formula>
    </cfRule>
  </conditionalFormatting>
  <conditionalFormatting sqref="O33">
    <cfRule type="expression" dxfId="45" priority="51" stopIfTrue="1">
      <formula>AD33="ok"</formula>
    </cfRule>
    <cfRule type="expression" dxfId="44" priority="52" stopIfTrue="1">
      <formula>AD33=""</formula>
    </cfRule>
  </conditionalFormatting>
  <conditionalFormatting sqref="C33">
    <cfRule type="expression" dxfId="43" priority="53" stopIfTrue="1">
      <formula>R33="ok"</formula>
    </cfRule>
    <cfRule type="expression" dxfId="42" priority="54" stopIfTrue="1">
      <formula>R33=""</formula>
    </cfRule>
  </conditionalFormatting>
  <conditionalFormatting sqref="G33">
    <cfRule type="expression" dxfId="41" priority="43" stopIfTrue="1">
      <formula>V33="ok"</formula>
    </cfRule>
    <cfRule type="expression" dxfId="40" priority="44" stopIfTrue="1">
      <formula>V33=""</formula>
    </cfRule>
  </conditionalFormatting>
  <conditionalFormatting sqref="H33">
    <cfRule type="expression" dxfId="39" priority="45" stopIfTrue="1">
      <formula>W33="ok"</formula>
    </cfRule>
    <cfRule type="expression" dxfId="38" priority="46" stopIfTrue="1">
      <formula>W33=""</formula>
    </cfRule>
  </conditionalFormatting>
  <conditionalFormatting sqref="F33">
    <cfRule type="expression" dxfId="37" priority="55" stopIfTrue="1">
      <formula>U33="ok"</formula>
    </cfRule>
    <cfRule type="expression" dxfId="36" priority="56" stopIfTrue="1">
      <formula>U33=""</formula>
    </cfRule>
  </conditionalFormatting>
  <conditionalFormatting sqref="J33">
    <cfRule type="expression" dxfId="35" priority="41" stopIfTrue="1">
      <formula>T33="ok"</formula>
    </cfRule>
    <cfRule type="expression" dxfId="34" priority="42" stopIfTrue="1">
      <formula>T33=""</formula>
    </cfRule>
  </conditionalFormatting>
  <conditionalFormatting sqref="D38:E38 M38:N38">
    <cfRule type="expression" dxfId="33" priority="33" stopIfTrue="1">
      <formula>S38="ok"</formula>
    </cfRule>
    <cfRule type="expression" dxfId="32" priority="34" stopIfTrue="1">
      <formula>S38=""</formula>
    </cfRule>
  </conditionalFormatting>
  <conditionalFormatting sqref="I38 K38:L38">
    <cfRule type="expression" dxfId="31" priority="31" stopIfTrue="1">
      <formula>X38="ok"</formula>
    </cfRule>
    <cfRule type="expression" dxfId="30" priority="32" stopIfTrue="1">
      <formula>X38=""</formula>
    </cfRule>
  </conditionalFormatting>
  <conditionalFormatting sqref="O38">
    <cfRule type="expression" dxfId="29" priority="35" stopIfTrue="1">
      <formula>AD38="ok"</formula>
    </cfRule>
    <cfRule type="expression" dxfId="28" priority="36" stopIfTrue="1">
      <formula>AD38=""</formula>
    </cfRule>
  </conditionalFormatting>
  <conditionalFormatting sqref="C38">
    <cfRule type="expression" dxfId="27" priority="37" stopIfTrue="1">
      <formula>R38="ok"</formula>
    </cfRule>
    <cfRule type="expression" dxfId="26" priority="38" stopIfTrue="1">
      <formula>R38=""</formula>
    </cfRule>
  </conditionalFormatting>
  <conditionalFormatting sqref="G38">
    <cfRule type="expression" dxfId="25" priority="27" stopIfTrue="1">
      <formula>V38="ok"</formula>
    </cfRule>
    <cfRule type="expression" dxfId="24" priority="28" stopIfTrue="1">
      <formula>V38=""</formula>
    </cfRule>
  </conditionalFormatting>
  <conditionalFormatting sqref="H38">
    <cfRule type="expression" dxfId="23" priority="29" stopIfTrue="1">
      <formula>W38="ok"</formula>
    </cfRule>
    <cfRule type="expression" dxfId="22" priority="30" stopIfTrue="1">
      <formula>W38=""</formula>
    </cfRule>
  </conditionalFormatting>
  <conditionalFormatting sqref="F38">
    <cfRule type="expression" dxfId="21" priority="39" stopIfTrue="1">
      <formula>U38="ok"</formula>
    </cfRule>
    <cfRule type="expression" dxfId="20" priority="40" stopIfTrue="1">
      <formula>U38=""</formula>
    </cfRule>
  </conditionalFormatting>
  <conditionalFormatting sqref="J38">
    <cfRule type="expression" dxfId="19" priority="25" stopIfTrue="1">
      <formula>T38="ok"</formula>
    </cfRule>
    <cfRule type="expression" dxfId="18" priority="26" stopIfTrue="1">
      <formula>T38=""</formula>
    </cfRule>
  </conditionalFormatting>
  <conditionalFormatting sqref="D39:E39">
    <cfRule type="expression" dxfId="17" priority="17" stopIfTrue="1">
      <formula>S39="ok"</formula>
    </cfRule>
    <cfRule type="expression" dxfId="16" priority="18" stopIfTrue="1">
      <formula>S39=""</formula>
    </cfRule>
  </conditionalFormatting>
  <conditionalFormatting sqref="C39">
    <cfRule type="expression" dxfId="15" priority="21" stopIfTrue="1">
      <formula>R39="ok"</formula>
    </cfRule>
    <cfRule type="expression" dxfId="14" priority="22" stopIfTrue="1">
      <formula>R39=""</formula>
    </cfRule>
  </conditionalFormatting>
  <conditionalFormatting sqref="G39">
    <cfRule type="expression" dxfId="13" priority="11" stopIfTrue="1">
      <formula>V39="ok"</formula>
    </cfRule>
    <cfRule type="expression" dxfId="12" priority="12" stopIfTrue="1">
      <formula>V39=""</formula>
    </cfRule>
  </conditionalFormatting>
  <conditionalFormatting sqref="H39">
    <cfRule type="expression" dxfId="11" priority="13" stopIfTrue="1">
      <formula>W39="ok"</formula>
    </cfRule>
    <cfRule type="expression" dxfId="10" priority="14" stopIfTrue="1">
      <formula>W39=""</formula>
    </cfRule>
  </conditionalFormatting>
  <conditionalFormatting sqref="F39">
    <cfRule type="expression" dxfId="9" priority="23" stopIfTrue="1">
      <formula>U39="ok"</formula>
    </cfRule>
    <cfRule type="expression" dxfId="8" priority="24" stopIfTrue="1">
      <formula>U39=""</formula>
    </cfRule>
  </conditionalFormatting>
  <conditionalFormatting sqref="M39:N39">
    <cfRule type="expression" dxfId="7" priority="5" stopIfTrue="1">
      <formula>AB39="ok"</formula>
    </cfRule>
    <cfRule type="expression" dxfId="6" priority="6" stopIfTrue="1">
      <formula>AB39=""</formula>
    </cfRule>
  </conditionalFormatting>
  <conditionalFormatting sqref="K39:L39 I39">
    <cfRule type="expression" dxfId="5" priority="3" stopIfTrue="1">
      <formula>X39="ok"</formula>
    </cfRule>
    <cfRule type="expression" dxfId="4" priority="4" stopIfTrue="1">
      <formula>X39=""</formula>
    </cfRule>
  </conditionalFormatting>
  <conditionalFormatting sqref="O39">
    <cfRule type="expression" dxfId="3" priority="7" stopIfTrue="1">
      <formula>AD39="ok"</formula>
    </cfRule>
    <cfRule type="expression" dxfId="2" priority="8" stopIfTrue="1">
      <formula>AD39=""</formula>
    </cfRule>
  </conditionalFormatting>
  <conditionalFormatting sqref="J39">
    <cfRule type="expression" dxfId="1" priority="1" stopIfTrue="1">
      <formula>T39="ok"</formula>
    </cfRule>
    <cfRule type="expression" dxfId="0" priority="2" stopIfTrue="1">
      <formula>T39=""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13" sqref="B13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2021-11-30T20:59:04Z</dcterms:modified>
</cp:coreProperties>
</file>