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0" documentId="8_{DE3B0BF9-4D52-49BB-81DC-42D61915BCAA}" xr6:coauthVersionLast="47" xr6:coauthVersionMax="47" xr10:uidLastSave="{00000000-0000-0000-0000-000000000000}"/>
  <workbookProtection workbookPassword="E390" lockStructure="1"/>
  <bookViews>
    <workbookView xWindow="1560" yWindow="1260" windowWidth="1797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<sst xmlns="http://schemas.openxmlformats.org/spreadsheetml/2006/main" count="496" uniqueCount="188">
  <si>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</si>
  <si>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</si>
  <si>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</si>
  <si>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</si>
  <si>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</si>
  <si>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</si>
  <si>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</si>
  <si>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</si>
  <si>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</si>
  <si>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</si>
  <si>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</si>
  <si>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</si>
  <si>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</si>
  <si>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</si>
  <si>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</si>
  <si>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</si>
  <si>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</si>
  <si>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</si>
  <si>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</si>
  <si>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</si>
  <si>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</si>
  <si>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</si>
  <si>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</si>
  <si>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</si>
  <si>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</si>
  <si>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</si>
  <si>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</si>
  <si>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</si>
  <si>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</si>
  <si>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</si>
  <si>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</si>
  <si>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</si>
  <si>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</si>
  <si>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</si>
  <si>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</si>
  <si>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</si>
  <si>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</si>
  <si>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</si>
  <si>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</si>
  <si>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</si>
  <si>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</si>
  <si>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</si>
  <si>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</si>
  <si>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</si>
  <si>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</si>
  <si>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</si>
  <si>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</si>
  <si>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</si>
  <si>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</si>
  <si>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</si>
  <si>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</si>
  <si>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</si>
  <si>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</si>
  <si>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</si>
  <si>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</si>
  <si>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</si>
  <si>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</si>
  <si>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</si>
  <si>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</si>
  <si>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</si>
  <si>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</si>
  <si>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</si>
  <si>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</si>
  <si>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</si>
  <si>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</si>
  <si>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</si>
  <si>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</si>
  <si>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</si>
  <si>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</si>
  <si>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</si>
  <si>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</si>
  <si>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</si>
  <si>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</si>
  <si>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</si>
  <si>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</si>
  <si>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</si>
  <si>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</si>
  <si>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</si>
  <si>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</si>
  <si>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</si>
  <si>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</si>
  <si>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</si>
  <si>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</si>
  <si>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</si>
  <si>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</si>
  <si>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</si>
  <si>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</si>
  <si>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</si>
  <si>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</si>
  <si>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</si>
  <si>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</si>
  <si>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</si>
  <si>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</si>
  <si>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</si>
  <si>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</si>
  <si>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</si>
  <si>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</si>
  <si>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</si>
  <si>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</si>
  <si>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</si>
  <si>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</si>
  <si>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</si>
  <si>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</si>
  <si>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</si>
  <si>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</si>
  <si>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</si>
  <si>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</si>
  <si>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</si>
  <si>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</si>
  <si>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</si>
  <si>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</si>
  <si>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</si>
  <si>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</si>
  <si>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</si>
  <si>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Doxcelerate</t>
  </si>
  <si>
    <t>T</t>
  </si>
  <si>
    <t>Liebhaber</t>
  </si>
  <si>
    <t>Danna</t>
  </si>
  <si>
    <t>djliebhaber@bpa.gov</t>
  </si>
  <si>
    <t>D</t>
  </si>
  <si>
    <t>IEEE</t>
  </si>
  <si>
    <t>U.S.A.</t>
  </si>
  <si>
    <t>Transmission &amp; Distribution - Overhead Lines Subcommittee</t>
  </si>
  <si>
    <t>IEEE 1835 NACE International and IEEE Joint Standard Practice for Atmospheric (Above Grade) Corrosion Control of Existing Electric Transmission, Distribution, and Substation Structures by Coating Systems</t>
  </si>
  <si>
    <t>IEEE 1839: NACE International and IEEE Joint Standard Practice for Below-Grade Corrosion Control of Transmission, Distribution, and Substation Structures by Coating Systems</t>
  </si>
  <si>
    <t>IEEE 1895: NACE International and IEEE Joint Standard Practice for Below-Grade Inspection and Assessment of Corrosion on Steel Transmission, Distribution, and Substation</t>
  </si>
  <si>
    <t>IEEE P2683: Guide to Strength Loss in Tubular Steel Poles</t>
  </si>
  <si>
    <t>IEEE 524: Guide to the Installation of Overhead Transmission Line Conductors</t>
  </si>
  <si>
    <t>IEEE 1724: Guide for the Preparation of a Transmission</t>
  </si>
  <si>
    <t xml:space="preserve"> IEEE 1441: Guide for Inspection of Overhead Transmission Line Construction</t>
  </si>
  <si>
    <t>IEEE P2445: Standard Practice for Inspection and Assessment of Below Grade and Groundline Corrosion on Weathering Steel on Electrical Transmission and Distribution Structures</t>
  </si>
  <si>
    <t>IEEE P2655: Atmospheric Above Grade Inspection and Assessment of Corrosion on Steel Electrical Transmission,</t>
  </si>
  <si>
    <t>IEEE 430: Standard Procedures for the Measurement of Radio Noise from Overhead Power Lines and Substations</t>
  </si>
  <si>
    <t>IEEE 644: Standard Procedures for Measurement of Power Frequency Electric and Magnetic Fields from AC Power Lines</t>
  </si>
  <si>
    <t>IEEE 656: Standard for the Measurement of Audible Noise from Overhead Transmission Lines</t>
  </si>
  <si>
    <t>IEEE 1542: Guide for Installation, Maintenance, and Operation of Irrigation Equipment Located Near or Under Power Lines</t>
  </si>
  <si>
    <t>IEEE 1829: Guide for Conducting Corona Tests on Hardware for Overhead Transmission Lines and Substations</t>
  </si>
  <si>
    <t>IEEE P2746: Guide for Evaluating AC Interference on Linear Facilities Co-Located Near Transmission Lines</t>
  </si>
  <si>
    <t>IEEE PES-TR 62: Guide for High Voltage Direct Current Overhead Transmission Line Design</t>
  </si>
  <si>
    <t>ANSI C29.1 — Test Methods for Electrical Power Insulators</t>
  </si>
  <si>
    <t>ANSI</t>
  </si>
  <si>
    <t>ANSI C29.6 — Wet-Process Porcelain Insulators (High Voltage Pin Type)</t>
  </si>
  <si>
    <t>ANSI C29.7 — Wet-Process Porcelain Insulators (High Voltage Line Post Type)</t>
  </si>
  <si>
    <t>ANSI C29.8 — Wet-Process Porcelain Insulators (Apparatus Cap &amp; Pin Type)</t>
  </si>
  <si>
    <t>ANSI C29.9 — Wet-Process Porcelain Insulators – Apparatus Post-Type- (High Voltage Pin Type)</t>
  </si>
  <si>
    <t>ANSI C29.13 — Insulators – Composite – Distribution Deadend Type</t>
  </si>
  <si>
    <t>ANSI C29.17 — For Insulators – Composite – Line Post Type</t>
  </si>
  <si>
    <t>ANSI C29.18 — Insulators Composite – Distribution Line Post Type</t>
  </si>
  <si>
    <t>ANSI C29.10 —Insulators – Indoor Apparatus Type</t>
  </si>
  <si>
    <t>ANSI C29.19 — New Standard – Non-ceramic equivalent of C29.9 (post type)</t>
  </si>
  <si>
    <t>C29 Full Committee</t>
  </si>
  <si>
    <t>CIGRE Study Committee D1</t>
  </si>
  <si>
    <t>C4.28 (Corresponding Member), Working Group C4.28: Extrapolation of ELF MF Measurements</t>
  </si>
  <si>
    <t>Working Group D1.61 (Corresponding Member), Working Group D1.61: Optical Corona</t>
  </si>
  <si>
    <t>CIGRE</t>
  </si>
  <si>
    <t>Grappe</t>
  </si>
  <si>
    <t>Harold</t>
  </si>
  <si>
    <t>Supervisory General Engineer</t>
  </si>
  <si>
    <t>hhgrappe@bpa.gov</t>
  </si>
  <si>
    <t>360-619-6554</t>
  </si>
  <si>
    <t>CIGRE Study C4</t>
  </si>
  <si>
    <t>I</t>
  </si>
  <si>
    <t>Kempner</t>
  </si>
  <si>
    <t>Leon</t>
  </si>
  <si>
    <t>lkempnerjr@bpa.gov</t>
  </si>
  <si>
    <t>Substation Committee</t>
  </si>
  <si>
    <t>V</t>
  </si>
  <si>
    <t>U.S.A</t>
  </si>
  <si>
    <t>B2 Overhead Lines</t>
  </si>
  <si>
    <t>WG 78 Energency Restoration Systems for Overhead Lines - Guide for Design, Planning and Installation</t>
  </si>
  <si>
    <t>WG 64 Guidelines on Optimizing Seismic Design of Substations for Power Resiliency</t>
  </si>
  <si>
    <t>D3 (IEEE 605) Working Group, Guide for Bus Design in Air-Insulated Substations</t>
  </si>
  <si>
    <t>IEEE 605 Guide for Bus Design in Air-Insulated Substations</t>
  </si>
  <si>
    <t>B3 Substations</t>
  </si>
  <si>
    <t>R</t>
  </si>
  <si>
    <t>Nelson</t>
  </si>
  <si>
    <t>Mark</t>
  </si>
  <si>
    <t>mnelson@bpa.gov</t>
  </si>
  <si>
    <t>National Electrical Safety Code (NESC) Main Committee</t>
  </si>
  <si>
    <t xml:space="preserve">IEEE/NESC Loadings and Strength  </t>
  </si>
  <si>
    <t>NV</t>
  </si>
  <si>
    <t>Institute of Electrical and Electronics Engineers (IEEE), National Electrical Safety Code (NESC) Loadings and Strength IEEE C2 National Electrical Safety Code (NESC)</t>
  </si>
  <si>
    <t>ASCE</t>
  </si>
  <si>
    <t xml:space="preserve">American Society of Civil Engineers (ASCE) Main Committee </t>
  </si>
  <si>
    <t>Substation Structure Design GUIDE</t>
  </si>
  <si>
    <t>ASCE 113 Substation Structure Design</t>
  </si>
  <si>
    <t>Transmission Tower Structural Loading</t>
  </si>
  <si>
    <t>ASCE, Transmission Tower Structural Loading, Overhead Line Structural 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</si>
</sst>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90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6" zoomScaleNormal="86" workbookViewId="0">
      <pane xSplit="2" ySplit="12" topLeftCell="C37" activePane="bottomRight" state="frozen"/>
      <selection pane="topRight" activeCell="C1" sqref="C1"/>
      <selection pane="bottomLeft" activeCell="A11" sqref="A11"/>
      <selection pane="bottomRight" activeCell="C44" sqref="C44:P46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7" t="s">
        <v>38</v>
      </c>
      <c r="D1" s="77"/>
      <c r="E1" s="77"/>
      <c r="F1" s="77"/>
      <c r="G1" s="77"/>
      <c r="H1" s="77"/>
      <c r="I1" s="77"/>
      <c r="J1" s="77"/>
      <c r="K1" s="12"/>
      <c r="L1" s="25" t="s">
        <v>112</v>
      </c>
      <c r="M1" s="66" t="str">
        <f>IF(AND(M2="",M6=""),"Status:  OK","")</f>
        <v>Status:  OK</v>
      </c>
      <c r="N1" s="66"/>
      <c r="O1" s="66"/>
      <c r="S1" s="38"/>
      <c r="T1" s="38"/>
      <c r="U1" s="38"/>
      <c r="V1" s="38"/>
      <c r="W1" s="38"/>
    </row>
    <row r="2" spans="1:101" ht="6" customHeight="1" thickBot="1" x14ac:dyDescent="0.25">
      <c r="A2" s="11"/>
      <c r="M2" s="67" t="str">
        <f>IF(IF(OR(ISBLANK(C3),ISBLANK(H3),ISBLANK(C5),ISBLANK(H5),ISBLANK(C7),ISBLANK(G7),ISBLANK(C9)),1,0)=0,"","Missing or incorrect submitter      information")</f>
        <v/>
      </c>
      <c r="N2" s="67"/>
      <c r="O2" s="67"/>
    </row>
    <row r="3" spans="1:101" s="4" customFormat="1" ht="17.25" thickBot="1" x14ac:dyDescent="0.25">
      <c r="A3" s="80" t="s">
        <v>43</v>
      </c>
      <c r="B3" s="81"/>
      <c r="C3" s="78" t="s">
        <v>155</v>
      </c>
      <c r="D3" s="79"/>
      <c r="E3" s="12"/>
      <c r="F3" s="12"/>
      <c r="G3" s="19" t="s">
        <v>44</v>
      </c>
      <c r="H3" s="61" t="s">
        <v>156</v>
      </c>
      <c r="I3" s="12"/>
      <c r="M3" s="67"/>
      <c r="N3" s="67"/>
      <c r="O3" s="67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7"/>
      <c r="N4" s="67"/>
      <c r="O4" s="67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80" t="s">
        <v>45</v>
      </c>
      <c r="B5" s="81"/>
      <c r="C5" s="78" t="s">
        <v>157</v>
      </c>
      <c r="D5" s="79"/>
      <c r="E5" s="84" t="s">
        <v>52</v>
      </c>
      <c r="F5" s="84"/>
      <c r="G5" s="84"/>
      <c r="H5" s="62">
        <v>8</v>
      </c>
      <c r="I5" s="68" t="str">
        <f>IF(ISBLANK(H5),"Enter the number of your Organization in the cell to the left. See the 'Org List' tab below for the Org number. Complete a DIFFERENT TEMPLATE for each Organization.",VLOOKUP(H5,'Org List'!A5:B83,2,FALSE))</f>
        <v>DOE-BPA</v>
      </c>
      <c r="J5" s="69"/>
      <c r="K5" s="69"/>
      <c r="L5" s="69"/>
      <c r="M5" s="69"/>
      <c r="N5" s="69"/>
      <c r="O5" s="69"/>
      <c r="P5" s="69"/>
      <c r="Q5" s="69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7" t="str">
        <f>IF(OR(COUNTIF(B13:B62,"ok")=0,COUNTIF(B13:B62,"Incomplete")&gt;0),"Missing or incorrect information in data entry section","")</f>
        <v/>
      </c>
      <c r="N6" s="67"/>
      <c r="O6" s="67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85" t="s">
        <v>4</v>
      </c>
      <c r="B7" s="85"/>
      <c r="C7" s="78" t="s">
        <v>159</v>
      </c>
      <c r="D7" s="79"/>
      <c r="F7" s="22" t="s">
        <v>105</v>
      </c>
      <c r="G7" s="78" t="s">
        <v>158</v>
      </c>
      <c r="H7" s="79"/>
      <c r="I7" s="12"/>
      <c r="J7" s="12"/>
      <c r="M7" s="67"/>
      <c r="N7" s="67"/>
      <c r="O7" s="67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7"/>
      <c r="N8" s="67"/>
      <c r="O8" s="67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84" t="s">
        <v>6</v>
      </c>
      <c r="B9" s="86"/>
      <c r="C9" s="60">
        <v>45230</v>
      </c>
      <c r="D9" s="42"/>
      <c r="E9" s="42"/>
      <c r="F9" s="42"/>
      <c r="G9" s="42"/>
      <c r="H9" s="42"/>
      <c r="I9" s="41"/>
      <c r="M9" s="76" t="s">
        <v>50</v>
      </c>
      <c r="N9" s="76"/>
      <c r="O9" s="76"/>
      <c r="P9" s="76"/>
      <c r="Q9" s="30"/>
      <c r="R9" s="70" t="s">
        <v>37</v>
      </c>
      <c r="S9" s="71"/>
      <c r="T9" s="71"/>
      <c r="U9" s="72"/>
      <c r="V9" s="76" t="s">
        <v>37</v>
      </c>
      <c r="W9" s="76"/>
      <c r="X9" s="76"/>
      <c r="Y9" s="76"/>
      <c r="Z9" s="76" t="s">
        <v>37</v>
      </c>
      <c r="AA9" s="76"/>
      <c r="AB9" s="76"/>
      <c r="AC9" s="76" t="s">
        <v>37</v>
      </c>
      <c r="AD9" s="76"/>
      <c r="AE9" s="76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6"/>
      <c r="N10" s="76"/>
      <c r="O10" s="76"/>
      <c r="P10" s="76"/>
      <c r="Q10" s="30"/>
      <c r="R10" s="73"/>
      <c r="S10" s="74"/>
      <c r="T10" s="74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2" t="s">
        <v>0</v>
      </c>
      <c r="B11" s="82" t="s">
        <v>2</v>
      </c>
      <c r="C11" s="82" t="s">
        <v>46</v>
      </c>
      <c r="D11" s="82" t="s">
        <v>41</v>
      </c>
      <c r="E11" s="82" t="s">
        <v>42</v>
      </c>
      <c r="F11" s="82" t="s">
        <v>106</v>
      </c>
      <c r="G11" s="76" t="s">
        <v>39</v>
      </c>
      <c r="H11" s="76"/>
      <c r="I11" s="82" t="s">
        <v>36</v>
      </c>
      <c r="J11" s="82" t="s">
        <v>35</v>
      </c>
      <c r="K11" s="82" t="s">
        <v>34</v>
      </c>
      <c r="L11" s="70" t="s">
        <v>51</v>
      </c>
      <c r="M11" s="82" t="s">
        <v>48</v>
      </c>
      <c r="N11" s="76" t="s">
        <v>32</v>
      </c>
      <c r="O11" s="76"/>
      <c r="P11" s="76" t="s">
        <v>108</v>
      </c>
      <c r="R11" s="76" t="s">
        <v>7</v>
      </c>
      <c r="S11" s="76" t="str">
        <f>D11&amp;" Status"</f>
        <v xml:space="preserve"> Last Name
of Non-Government Standards Body (NGSB)
Participant Status</v>
      </c>
      <c r="T11" s="76" t="str">
        <f>E11&amp;" Status"</f>
        <v xml:space="preserve"> First Name
of Non-Government Standards Body (NGSB)
Participant Status</v>
      </c>
      <c r="U11" s="72" t="str">
        <f>F11&amp;" Status"</f>
        <v xml:space="preserve"> Email Address
of Non-Government Standards Body (NGSB)
Participant Status</v>
      </c>
      <c r="V11" s="76" t="str">
        <f>G11</f>
        <v xml:space="preserve"> Employment Status (Complete One Column only for Each Row)</v>
      </c>
      <c r="W11" s="76"/>
      <c r="X11" s="76" t="str">
        <f>I11&amp;" Status"</f>
        <v xml:space="preserve"> Name of Non-Government Standards Body (NGSB) Status</v>
      </c>
      <c r="Y11" s="76" t="str">
        <f>J11&amp;" Status"</f>
        <v xml:space="preserve"> Country of Non-Government Standards Body (NGSB) Status</v>
      </c>
      <c r="Z11" s="76" t="str">
        <f>K11&amp;" Status"</f>
        <v xml:space="preserve"> Name of Main Committee Status</v>
      </c>
      <c r="AA11" s="76" t="str">
        <f>L11&amp;" Status"</f>
        <v xml:space="preserve"> Name and/or Number of Activity (e.g., committee, sub-committee, working group, task group) Status</v>
      </c>
      <c r="AB11" s="76" t="str">
        <f>M11&amp;" Status"</f>
        <v xml:space="preserve"> Voting Status:
'V' for Voting or
'NV' for Nonvoting Status</v>
      </c>
      <c r="AC11" s="76" t="str">
        <f>N11</f>
        <v xml:space="preserve"> Representation (Complete One Column only for Each Row)</v>
      </c>
      <c r="AD11" s="76"/>
      <c r="AE11" s="76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7"/>
      <c r="B12" s="87"/>
      <c r="C12" s="83"/>
      <c r="D12" s="88"/>
      <c r="E12" s="88"/>
      <c r="F12" s="88"/>
      <c r="G12" s="37" t="s">
        <v>47</v>
      </c>
      <c r="H12" s="37" t="s">
        <v>40</v>
      </c>
      <c r="I12" s="83"/>
      <c r="J12" s="83"/>
      <c r="K12" s="83"/>
      <c r="L12" s="89"/>
      <c r="M12" s="83"/>
      <c r="N12" s="37" t="s">
        <v>49</v>
      </c>
      <c r="O12" s="37" t="s">
        <v>33</v>
      </c>
      <c r="P12" s="82"/>
      <c r="Q12" s="13"/>
      <c r="R12" s="76"/>
      <c r="S12" s="76"/>
      <c r="T12" s="76"/>
      <c r="U12" s="75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6"/>
      <c r="Y12" s="76"/>
      <c r="Z12" s="76"/>
      <c r="AA12" s="76"/>
      <c r="AB12" s="76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6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166.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115</v>
      </c>
      <c r="D13" s="49" t="s">
        <v>116</v>
      </c>
      <c r="E13" s="49" t="s">
        <v>117</v>
      </c>
      <c r="F13" s="49" t="s">
        <v>118</v>
      </c>
      <c r="G13" s="49" t="s">
        <v>119</v>
      </c>
      <c r="H13" s="49"/>
      <c r="I13" s="49" t="s">
        <v>120</v>
      </c>
      <c r="J13" s="49" t="s">
        <v>121</v>
      </c>
      <c r="K13" s="49" t="s">
        <v>122</v>
      </c>
      <c r="L13" s="50" t="s">
        <v>123</v>
      </c>
      <c r="M13" s="49"/>
      <c r="N13" s="49"/>
      <c r="O13" s="49"/>
      <c r="P13" s="51"/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25.5" customHeight="1" x14ac:dyDescent="0.2">
      <c r="A14" s="8">
        <v>2</v>
      </c>
      <c r="B14" s="26" t="str">
        <f t="shared" si="0"/>
        <v>ok</v>
      </c>
      <c r="C14" s="52" t="s">
        <v>115</v>
      </c>
      <c r="D14" s="53" t="s">
        <v>116</v>
      </c>
      <c r="E14" s="53" t="s">
        <v>117</v>
      </c>
      <c r="F14" s="53" t="s">
        <v>118</v>
      </c>
      <c r="G14" s="53" t="s">
        <v>119</v>
      </c>
      <c r="H14" s="53"/>
      <c r="I14" s="53" t="s">
        <v>120</v>
      </c>
      <c r="J14" s="53" t="s">
        <v>121</v>
      </c>
      <c r="K14" s="53" t="s">
        <v>122</v>
      </c>
      <c r="L14" s="54" t="s">
        <v>124</v>
      </c>
      <c r="M14" s="53"/>
      <c r="N14" s="53"/>
      <c r="O14" s="53"/>
      <c r="P14" s="55"/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127.5" x14ac:dyDescent="0.2">
      <c r="A15" s="8">
        <v>3</v>
      </c>
      <c r="B15" s="26" t="str">
        <f t="shared" si="0"/>
        <v>ok</v>
      </c>
      <c r="C15" s="52" t="s">
        <v>115</v>
      </c>
      <c r="D15" s="53" t="s">
        <v>116</v>
      </c>
      <c r="E15" s="53" t="s">
        <v>117</v>
      </c>
      <c r="F15" s="53" t="s">
        <v>118</v>
      </c>
      <c r="G15" s="53" t="s">
        <v>119</v>
      </c>
      <c r="H15" s="53"/>
      <c r="I15" s="53" t="s">
        <v>120</v>
      </c>
      <c r="J15" s="53" t="s">
        <v>121</v>
      </c>
      <c r="K15" s="53" t="s">
        <v>122</v>
      </c>
      <c r="L15" s="54" t="s">
        <v>125</v>
      </c>
      <c r="M15" s="53"/>
      <c r="N15" s="53"/>
      <c r="O15" s="53"/>
      <c r="P15" s="55"/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140.25" x14ac:dyDescent="0.2">
      <c r="A16" s="8">
        <v>4</v>
      </c>
      <c r="B16" s="26" t="str">
        <f t="shared" si="0"/>
        <v>ok</v>
      </c>
      <c r="C16" s="52" t="s">
        <v>115</v>
      </c>
      <c r="D16" s="53" t="s">
        <v>116</v>
      </c>
      <c r="E16" s="53" t="s">
        <v>117</v>
      </c>
      <c r="F16" s="53" t="s">
        <v>118</v>
      </c>
      <c r="G16" s="53" t="s">
        <v>119</v>
      </c>
      <c r="H16" s="53"/>
      <c r="I16" s="53" t="s">
        <v>120</v>
      </c>
      <c r="J16" s="53" t="s">
        <v>121</v>
      </c>
      <c r="K16" s="53" t="s">
        <v>122</v>
      </c>
      <c r="L16" s="54" t="s">
        <v>130</v>
      </c>
      <c r="M16" s="53"/>
      <c r="N16" s="53"/>
      <c r="O16" s="53"/>
      <c r="P16" s="55"/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89.25" x14ac:dyDescent="0.2">
      <c r="A17" s="8">
        <v>5</v>
      </c>
      <c r="B17" s="26" t="str">
        <f t="shared" si="0"/>
        <v>ok</v>
      </c>
      <c r="C17" s="52" t="s">
        <v>115</v>
      </c>
      <c r="D17" s="53" t="s">
        <v>116</v>
      </c>
      <c r="E17" s="53" t="s">
        <v>117</v>
      </c>
      <c r="F17" s="53" t="s">
        <v>118</v>
      </c>
      <c r="G17" s="53" t="s">
        <v>119</v>
      </c>
      <c r="H17" s="53"/>
      <c r="I17" s="53" t="s">
        <v>120</v>
      </c>
      <c r="J17" s="53" t="s">
        <v>121</v>
      </c>
      <c r="K17" s="53" t="s">
        <v>122</v>
      </c>
      <c r="L17" s="54" t="s">
        <v>131</v>
      </c>
      <c r="M17" s="53"/>
      <c r="N17" s="53"/>
      <c r="O17" s="53"/>
      <c r="P17" s="55"/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51" x14ac:dyDescent="0.2">
      <c r="A18" s="8">
        <v>6</v>
      </c>
      <c r="B18" s="26" t="str">
        <f t="shared" si="0"/>
        <v>ok</v>
      </c>
      <c r="C18" s="52" t="s">
        <v>115</v>
      </c>
      <c r="D18" s="53" t="s">
        <v>116</v>
      </c>
      <c r="E18" s="53" t="s">
        <v>117</v>
      </c>
      <c r="F18" s="53" t="s">
        <v>118</v>
      </c>
      <c r="G18" s="53" t="s">
        <v>119</v>
      </c>
      <c r="H18" s="53"/>
      <c r="I18" s="53" t="s">
        <v>120</v>
      </c>
      <c r="J18" s="53" t="s">
        <v>121</v>
      </c>
      <c r="K18" s="53" t="s">
        <v>122</v>
      </c>
      <c r="L18" s="54" t="s">
        <v>126</v>
      </c>
      <c r="M18" s="53"/>
      <c r="N18" s="53"/>
      <c r="O18" s="53"/>
      <c r="P18" s="55"/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63.75" x14ac:dyDescent="0.2">
      <c r="A19" s="8">
        <v>7</v>
      </c>
      <c r="B19" s="26" t="str">
        <f t="shared" si="0"/>
        <v>ok</v>
      </c>
      <c r="C19" s="52" t="s">
        <v>115</v>
      </c>
      <c r="D19" s="53" t="s">
        <v>116</v>
      </c>
      <c r="E19" s="53" t="s">
        <v>117</v>
      </c>
      <c r="F19" s="53" t="s">
        <v>118</v>
      </c>
      <c r="G19" s="53" t="s">
        <v>119</v>
      </c>
      <c r="H19" s="53"/>
      <c r="I19" s="53" t="s">
        <v>120</v>
      </c>
      <c r="J19" s="53" t="s">
        <v>121</v>
      </c>
      <c r="K19" s="53" t="s">
        <v>122</v>
      </c>
      <c r="L19" s="54" t="s">
        <v>127</v>
      </c>
      <c r="M19" s="53"/>
      <c r="N19" s="53"/>
      <c r="O19" s="53"/>
      <c r="P19" s="55"/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ok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63.75" x14ac:dyDescent="0.2">
      <c r="A20" s="8">
        <v>8</v>
      </c>
      <c r="B20" s="26" t="str">
        <f t="shared" si="0"/>
        <v>ok</v>
      </c>
      <c r="C20" s="52" t="s">
        <v>115</v>
      </c>
      <c r="D20" s="53" t="s">
        <v>116</v>
      </c>
      <c r="E20" s="53" t="s">
        <v>117</v>
      </c>
      <c r="F20" s="53" t="s">
        <v>118</v>
      </c>
      <c r="G20" s="53" t="s">
        <v>119</v>
      </c>
      <c r="H20" s="53"/>
      <c r="I20" s="53" t="s">
        <v>120</v>
      </c>
      <c r="J20" s="53" t="s">
        <v>121</v>
      </c>
      <c r="K20" s="53" t="s">
        <v>122</v>
      </c>
      <c r="L20" s="54" t="s">
        <v>129</v>
      </c>
      <c r="M20" s="53"/>
      <c r="N20" s="53"/>
      <c r="O20" s="53"/>
      <c r="P20" s="55"/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51" x14ac:dyDescent="0.2">
      <c r="A21" s="8">
        <v>9</v>
      </c>
      <c r="B21" s="26" t="str">
        <f t="shared" si="0"/>
        <v>ok</v>
      </c>
      <c r="C21" s="52" t="s">
        <v>115</v>
      </c>
      <c r="D21" s="53" t="s">
        <v>116</v>
      </c>
      <c r="E21" s="53" t="s">
        <v>117</v>
      </c>
      <c r="F21" s="53" t="s">
        <v>118</v>
      </c>
      <c r="G21" s="53" t="s">
        <v>119</v>
      </c>
      <c r="H21" s="53"/>
      <c r="I21" s="53" t="s">
        <v>120</v>
      </c>
      <c r="J21" s="53" t="s">
        <v>121</v>
      </c>
      <c r="K21" s="53" t="s">
        <v>122</v>
      </c>
      <c r="L21" s="54" t="s">
        <v>128</v>
      </c>
      <c r="M21" s="53"/>
      <c r="N21" s="53"/>
      <c r="O21" s="53"/>
      <c r="P21" s="55"/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89.25" x14ac:dyDescent="0.2">
      <c r="A22" s="8">
        <v>10</v>
      </c>
      <c r="B22" s="26" t="str">
        <f t="shared" si="0"/>
        <v>ok</v>
      </c>
      <c r="C22" s="52" t="s">
        <v>115</v>
      </c>
      <c r="D22" s="53" t="s">
        <v>116</v>
      </c>
      <c r="E22" s="53" t="s">
        <v>117</v>
      </c>
      <c r="F22" s="53" t="s">
        <v>118</v>
      </c>
      <c r="G22" s="53" t="s">
        <v>119</v>
      </c>
      <c r="H22" s="53"/>
      <c r="I22" s="53" t="s">
        <v>120</v>
      </c>
      <c r="J22" s="53" t="s">
        <v>121</v>
      </c>
      <c r="K22" s="53" t="s">
        <v>122</v>
      </c>
      <c r="L22" s="54" t="s">
        <v>132</v>
      </c>
      <c r="M22" s="53"/>
      <c r="N22" s="53"/>
      <c r="O22" s="53"/>
      <c r="P22" s="55"/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89.25" x14ac:dyDescent="0.2">
      <c r="A23" s="8">
        <v>11</v>
      </c>
      <c r="B23" s="26" t="str">
        <f t="shared" si="0"/>
        <v>ok</v>
      </c>
      <c r="C23" s="52" t="s">
        <v>115</v>
      </c>
      <c r="D23" s="53" t="s">
        <v>116</v>
      </c>
      <c r="E23" s="53" t="s">
        <v>117</v>
      </c>
      <c r="F23" s="53" t="s">
        <v>118</v>
      </c>
      <c r="G23" s="53" t="s">
        <v>119</v>
      </c>
      <c r="H23" s="53"/>
      <c r="I23" s="53" t="s">
        <v>120</v>
      </c>
      <c r="J23" s="53" t="s">
        <v>121</v>
      </c>
      <c r="K23" s="53" t="s">
        <v>122</v>
      </c>
      <c r="L23" s="54" t="s">
        <v>133</v>
      </c>
      <c r="M23" s="53"/>
      <c r="N23" s="53"/>
      <c r="O23" s="53"/>
      <c r="P23" s="55"/>
      <c r="Q23" s="36"/>
      <c r="R23" s="40" t="str">
        <f t="shared" si="1"/>
        <v>ok</v>
      </c>
      <c r="S23" s="40" t="str">
        <f t="shared" si="8"/>
        <v>ok</v>
      </c>
      <c r="T23" s="40" t="str">
        <f t="shared" si="9"/>
        <v>ok</v>
      </c>
      <c r="U23" s="40" t="str">
        <f t="shared" si="10"/>
        <v>ok</v>
      </c>
      <c r="V23" s="40" t="str">
        <f t="shared" si="11"/>
        <v>ok</v>
      </c>
      <c r="W23" s="40" t="str">
        <f t="shared" si="12"/>
        <v>ok</v>
      </c>
      <c r="X23" s="40" t="str">
        <f t="shared" si="2"/>
        <v>ok</v>
      </c>
      <c r="Y23" s="40" t="str">
        <f t="shared" si="3"/>
        <v>ok</v>
      </c>
      <c r="Z23" s="40" t="str">
        <f t="shared" si="4"/>
        <v>ok</v>
      </c>
      <c r="AA23" s="40" t="str">
        <f t="shared" si="5"/>
        <v>ok</v>
      </c>
      <c r="AB23" s="40" t="str">
        <f t="shared" si="6"/>
        <v>ok</v>
      </c>
      <c r="AC23" s="40" t="str">
        <f t="shared" si="13"/>
        <v>ok</v>
      </c>
      <c r="AD23" s="40" t="str">
        <f t="shared" si="14"/>
        <v>ok</v>
      </c>
      <c r="AE23" s="40" t="str">
        <f t="shared" si="7"/>
        <v>ok</v>
      </c>
      <c r="AF23" s="3"/>
      <c r="AG23" s="5"/>
      <c r="AH23" s="5"/>
      <c r="AI23" s="5"/>
      <c r="AJ23" s="6" t="s">
        <v>5</v>
      </c>
    </row>
    <row r="24" spans="1:36" s="4" customFormat="1" ht="63.75" x14ac:dyDescent="0.2">
      <c r="A24" s="8">
        <v>12</v>
      </c>
      <c r="B24" s="26" t="str">
        <f t="shared" si="0"/>
        <v>ok</v>
      </c>
      <c r="C24" s="52" t="s">
        <v>115</v>
      </c>
      <c r="D24" s="53" t="s">
        <v>116</v>
      </c>
      <c r="E24" s="53" t="s">
        <v>117</v>
      </c>
      <c r="F24" s="53" t="s">
        <v>118</v>
      </c>
      <c r="G24" s="53" t="s">
        <v>119</v>
      </c>
      <c r="H24" s="53"/>
      <c r="I24" s="53" t="s">
        <v>120</v>
      </c>
      <c r="J24" s="53" t="s">
        <v>121</v>
      </c>
      <c r="K24" s="53" t="s">
        <v>122</v>
      </c>
      <c r="L24" s="54" t="s">
        <v>134</v>
      </c>
      <c r="M24" s="53"/>
      <c r="N24" s="53"/>
      <c r="O24" s="53"/>
      <c r="P24" s="55"/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89.25" x14ac:dyDescent="0.2">
      <c r="A25" s="8">
        <v>13</v>
      </c>
      <c r="B25" s="26" t="str">
        <f t="shared" si="0"/>
        <v>ok</v>
      </c>
      <c r="C25" s="52" t="s">
        <v>115</v>
      </c>
      <c r="D25" s="53" t="s">
        <v>116</v>
      </c>
      <c r="E25" s="53" t="s">
        <v>117</v>
      </c>
      <c r="F25" s="53" t="s">
        <v>118</v>
      </c>
      <c r="G25" s="53" t="s">
        <v>119</v>
      </c>
      <c r="H25" s="53"/>
      <c r="I25" s="53" t="s">
        <v>120</v>
      </c>
      <c r="J25" s="53" t="s">
        <v>121</v>
      </c>
      <c r="K25" s="53" t="s">
        <v>122</v>
      </c>
      <c r="L25" s="54" t="s">
        <v>135</v>
      </c>
      <c r="M25" s="53"/>
      <c r="N25" s="53"/>
      <c r="O25" s="53"/>
      <c r="P25" s="55"/>
      <c r="Q25" s="36"/>
      <c r="R25" s="40" t="str">
        <f t="shared" si="1"/>
        <v>ok</v>
      </c>
      <c r="S25" s="40" t="str">
        <f t="shared" si="8"/>
        <v>ok</v>
      </c>
      <c r="T25" s="40" t="str">
        <f t="shared" si="9"/>
        <v>ok</v>
      </c>
      <c r="U25" s="40" t="str">
        <f t="shared" si="10"/>
        <v>ok</v>
      </c>
      <c r="V25" s="40" t="str">
        <f t="shared" si="11"/>
        <v>ok</v>
      </c>
      <c r="W25" s="40" t="str">
        <f t="shared" si="12"/>
        <v>ok</v>
      </c>
      <c r="X25" s="40" t="str">
        <f t="shared" si="2"/>
        <v>ok</v>
      </c>
      <c r="Y25" s="40" t="str">
        <f t="shared" si="3"/>
        <v>ok</v>
      </c>
      <c r="Z25" s="40" t="str">
        <f t="shared" si="4"/>
        <v>ok</v>
      </c>
      <c r="AA25" s="40" t="str">
        <f t="shared" si="5"/>
        <v>ok</v>
      </c>
      <c r="AB25" s="40" t="str">
        <f t="shared" si="6"/>
        <v>ok</v>
      </c>
      <c r="AC25" s="40" t="str">
        <f t="shared" si="13"/>
        <v>ok</v>
      </c>
      <c r="AD25" s="40" t="str">
        <f t="shared" si="14"/>
        <v>ok</v>
      </c>
      <c r="AE25" s="40" t="str">
        <f t="shared" si="7"/>
        <v>ok</v>
      </c>
      <c r="AF25" s="3"/>
      <c r="AG25" s="5"/>
      <c r="AH25" s="5"/>
      <c r="AI25" s="5"/>
      <c r="AJ25" s="6" t="s">
        <v>5</v>
      </c>
    </row>
    <row r="26" spans="1:36" s="4" customFormat="1" ht="89.25" x14ac:dyDescent="0.2">
      <c r="A26" s="8">
        <v>14</v>
      </c>
      <c r="B26" s="26" t="str">
        <f t="shared" si="0"/>
        <v>ok</v>
      </c>
      <c r="C26" s="52" t="s">
        <v>115</v>
      </c>
      <c r="D26" s="53" t="s">
        <v>116</v>
      </c>
      <c r="E26" s="53" t="s">
        <v>117</v>
      </c>
      <c r="F26" s="53" t="s">
        <v>118</v>
      </c>
      <c r="G26" s="53" t="s">
        <v>119</v>
      </c>
      <c r="H26" s="53"/>
      <c r="I26" s="53" t="s">
        <v>120</v>
      </c>
      <c r="J26" s="53" t="s">
        <v>121</v>
      </c>
      <c r="K26" s="53" t="s">
        <v>122</v>
      </c>
      <c r="L26" s="54" t="s">
        <v>136</v>
      </c>
      <c r="M26" s="53"/>
      <c r="N26" s="53"/>
      <c r="O26" s="53"/>
      <c r="P26" s="55"/>
      <c r="Q26" s="36"/>
      <c r="R26" s="40" t="str">
        <f t="shared" si="1"/>
        <v>ok</v>
      </c>
      <c r="S26" s="40" t="str">
        <f t="shared" si="8"/>
        <v>ok</v>
      </c>
      <c r="T26" s="40" t="str">
        <f t="shared" si="9"/>
        <v>ok</v>
      </c>
      <c r="U26" s="40" t="str">
        <f t="shared" si="10"/>
        <v>ok</v>
      </c>
      <c r="V26" s="40" t="str">
        <f t="shared" si="11"/>
        <v>ok</v>
      </c>
      <c r="W26" s="40" t="str">
        <f t="shared" si="12"/>
        <v>ok</v>
      </c>
      <c r="X26" s="40" t="str">
        <f t="shared" si="2"/>
        <v>ok</v>
      </c>
      <c r="Y26" s="40" t="str">
        <f t="shared" si="3"/>
        <v>ok</v>
      </c>
      <c r="Z26" s="40" t="str">
        <f t="shared" si="4"/>
        <v>ok</v>
      </c>
      <c r="AA26" s="40" t="str">
        <f t="shared" si="5"/>
        <v>ok</v>
      </c>
      <c r="AB26" s="40" t="str">
        <f t="shared" si="6"/>
        <v>ok</v>
      </c>
      <c r="AC26" s="40" t="str">
        <f t="shared" si="13"/>
        <v>ok</v>
      </c>
      <c r="AD26" s="40" t="str">
        <f t="shared" si="14"/>
        <v>ok</v>
      </c>
      <c r="AE26" s="40" t="str">
        <f t="shared" si="7"/>
        <v>ok</v>
      </c>
      <c r="AF26" s="3"/>
      <c r="AG26" s="5"/>
      <c r="AH26" s="5"/>
      <c r="AI26" s="5"/>
      <c r="AJ26" s="6" t="s">
        <v>5</v>
      </c>
    </row>
    <row r="27" spans="1:36" s="4" customFormat="1" ht="76.5" x14ac:dyDescent="0.2">
      <c r="A27" s="8">
        <v>15</v>
      </c>
      <c r="B27" s="26" t="str">
        <f t="shared" si="0"/>
        <v>ok</v>
      </c>
      <c r="C27" s="52" t="s">
        <v>115</v>
      </c>
      <c r="D27" s="53" t="s">
        <v>116</v>
      </c>
      <c r="E27" s="53" t="s">
        <v>117</v>
      </c>
      <c r="F27" s="53" t="s">
        <v>118</v>
      </c>
      <c r="G27" s="53" t="s">
        <v>119</v>
      </c>
      <c r="H27" s="53"/>
      <c r="I27" s="53" t="s">
        <v>120</v>
      </c>
      <c r="J27" s="53" t="s">
        <v>121</v>
      </c>
      <c r="K27" s="53" t="s">
        <v>122</v>
      </c>
      <c r="L27" s="54" t="s">
        <v>137</v>
      </c>
      <c r="M27" s="53"/>
      <c r="N27" s="53"/>
      <c r="O27" s="53"/>
      <c r="P27" s="55"/>
      <c r="Q27" s="36"/>
      <c r="R27" s="40" t="str">
        <f t="shared" si="1"/>
        <v>ok</v>
      </c>
      <c r="S27" s="40" t="str">
        <f t="shared" si="8"/>
        <v>ok</v>
      </c>
      <c r="T27" s="40" t="str">
        <f t="shared" si="9"/>
        <v>ok</v>
      </c>
      <c r="U27" s="40" t="str">
        <f t="shared" si="10"/>
        <v>ok</v>
      </c>
      <c r="V27" s="40" t="str">
        <f t="shared" si="11"/>
        <v>ok</v>
      </c>
      <c r="W27" s="40" t="str">
        <f t="shared" si="12"/>
        <v>ok</v>
      </c>
      <c r="X27" s="40" t="str">
        <f t="shared" si="2"/>
        <v>ok</v>
      </c>
      <c r="Y27" s="40" t="str">
        <f t="shared" si="3"/>
        <v>ok</v>
      </c>
      <c r="Z27" s="40" t="str">
        <f t="shared" si="4"/>
        <v>ok</v>
      </c>
      <c r="AA27" s="40" t="str">
        <f t="shared" si="5"/>
        <v>ok</v>
      </c>
      <c r="AB27" s="40" t="str">
        <f t="shared" si="6"/>
        <v>ok</v>
      </c>
      <c r="AC27" s="40" t="str">
        <f t="shared" si="13"/>
        <v>ok</v>
      </c>
      <c r="AD27" s="40" t="str">
        <f t="shared" si="14"/>
        <v>ok</v>
      </c>
      <c r="AE27" s="40" t="str">
        <f t="shared" si="7"/>
        <v>ok</v>
      </c>
      <c r="AF27" s="3"/>
      <c r="AG27" s="5"/>
      <c r="AH27" s="5"/>
      <c r="AI27" s="5"/>
      <c r="AJ27" s="6" t="s">
        <v>5</v>
      </c>
    </row>
    <row r="28" spans="1:36" s="4" customFormat="1" ht="76.5" x14ac:dyDescent="0.2">
      <c r="A28" s="8">
        <v>16</v>
      </c>
      <c r="B28" s="26" t="str">
        <f t="shared" si="0"/>
        <v>ok</v>
      </c>
      <c r="C28" s="52" t="s">
        <v>115</v>
      </c>
      <c r="D28" s="53" t="s">
        <v>116</v>
      </c>
      <c r="E28" s="53" t="s">
        <v>117</v>
      </c>
      <c r="F28" s="53" t="s">
        <v>118</v>
      </c>
      <c r="G28" s="53" t="s">
        <v>119</v>
      </c>
      <c r="H28" s="53"/>
      <c r="I28" s="53" t="s">
        <v>120</v>
      </c>
      <c r="J28" s="53" t="s">
        <v>121</v>
      </c>
      <c r="K28" s="53" t="s">
        <v>122</v>
      </c>
      <c r="L28" s="54" t="s">
        <v>138</v>
      </c>
      <c r="M28" s="53"/>
      <c r="N28" s="53"/>
      <c r="O28" s="53"/>
      <c r="P28" s="55"/>
      <c r="Q28" s="36"/>
      <c r="R28" s="40" t="str">
        <f t="shared" si="1"/>
        <v>ok</v>
      </c>
      <c r="S28" s="40" t="str">
        <f t="shared" si="8"/>
        <v>ok</v>
      </c>
      <c r="T28" s="40" t="str">
        <f t="shared" si="9"/>
        <v>ok</v>
      </c>
      <c r="U28" s="40" t="str">
        <f t="shared" si="10"/>
        <v>ok</v>
      </c>
      <c r="V28" s="40" t="str">
        <f t="shared" si="11"/>
        <v>ok</v>
      </c>
      <c r="W28" s="40" t="str">
        <f t="shared" si="12"/>
        <v>ok</v>
      </c>
      <c r="X28" s="40" t="str">
        <f t="shared" si="2"/>
        <v>ok</v>
      </c>
      <c r="Y28" s="40" t="str">
        <f t="shared" si="3"/>
        <v>ok</v>
      </c>
      <c r="Z28" s="40" t="str">
        <f t="shared" si="4"/>
        <v>ok</v>
      </c>
      <c r="AA28" s="40" t="str">
        <f t="shared" si="5"/>
        <v>ok</v>
      </c>
      <c r="AB28" s="40" t="str">
        <f t="shared" si="6"/>
        <v>ok</v>
      </c>
      <c r="AC28" s="40" t="str">
        <f t="shared" si="13"/>
        <v>ok</v>
      </c>
      <c r="AD28" s="40" t="str">
        <f t="shared" si="14"/>
        <v>ok</v>
      </c>
      <c r="AE28" s="40" t="str">
        <f t="shared" si="7"/>
        <v>ok</v>
      </c>
      <c r="AF28" s="3"/>
      <c r="AG28" s="5"/>
      <c r="AH28" s="5"/>
      <c r="AI28" s="5"/>
      <c r="AJ28" s="6" t="s">
        <v>5</v>
      </c>
    </row>
    <row r="29" spans="1:36" s="4" customFormat="1" ht="51" x14ac:dyDescent="0.2">
      <c r="A29" s="8">
        <v>17</v>
      </c>
      <c r="B29" s="26" t="str">
        <f t="shared" si="0"/>
        <v>ok</v>
      </c>
      <c r="C29" s="52" t="s">
        <v>115</v>
      </c>
      <c r="D29" s="53" t="s">
        <v>116</v>
      </c>
      <c r="E29" s="53" t="s">
        <v>117</v>
      </c>
      <c r="F29" s="53" t="s">
        <v>118</v>
      </c>
      <c r="G29" s="53" t="s">
        <v>119</v>
      </c>
      <c r="H29" s="53"/>
      <c r="I29" s="53" t="s">
        <v>140</v>
      </c>
      <c r="J29" s="53" t="s">
        <v>121</v>
      </c>
      <c r="K29" s="53" t="s">
        <v>150</v>
      </c>
      <c r="L29" s="54" t="s">
        <v>139</v>
      </c>
      <c r="M29" s="53"/>
      <c r="N29" s="53"/>
      <c r="O29" s="53"/>
      <c r="P29" s="55"/>
      <c r="Q29" s="36"/>
      <c r="R29" s="40" t="str">
        <f t="shared" si="1"/>
        <v>ok</v>
      </c>
      <c r="S29" s="40" t="str">
        <f t="shared" si="8"/>
        <v>ok</v>
      </c>
      <c r="T29" s="40" t="str">
        <f t="shared" si="9"/>
        <v>ok</v>
      </c>
      <c r="U29" s="40" t="str">
        <f t="shared" si="10"/>
        <v>ok</v>
      </c>
      <c r="V29" s="40" t="str">
        <f t="shared" si="11"/>
        <v>ok</v>
      </c>
      <c r="W29" s="40" t="str">
        <f t="shared" si="12"/>
        <v>ok</v>
      </c>
      <c r="X29" s="40" t="str">
        <f t="shared" si="2"/>
        <v>ok</v>
      </c>
      <c r="Y29" s="40" t="str">
        <f t="shared" si="3"/>
        <v>ok</v>
      </c>
      <c r="Z29" s="40" t="str">
        <f t="shared" si="4"/>
        <v>ok</v>
      </c>
      <c r="AA29" s="40" t="str">
        <f t="shared" si="5"/>
        <v>ok</v>
      </c>
      <c r="AB29" s="40" t="str">
        <f t="shared" si="6"/>
        <v>ok</v>
      </c>
      <c r="AC29" s="40" t="str">
        <f t="shared" si="13"/>
        <v>ok</v>
      </c>
      <c r="AD29" s="40" t="str">
        <f t="shared" si="14"/>
        <v>ok</v>
      </c>
      <c r="AE29" s="40" t="str">
        <f t="shared" si="7"/>
        <v>ok</v>
      </c>
      <c r="AF29" s="3"/>
      <c r="AG29" s="5"/>
      <c r="AH29" s="5"/>
      <c r="AI29" s="5"/>
      <c r="AJ29" s="6" t="s">
        <v>5</v>
      </c>
    </row>
    <row r="30" spans="1:36" s="4" customFormat="1" ht="51" x14ac:dyDescent="0.2">
      <c r="A30" s="8">
        <v>18</v>
      </c>
      <c r="B30" s="26" t="str">
        <f t="shared" si="0"/>
        <v>ok</v>
      </c>
      <c r="C30" s="52" t="s">
        <v>115</v>
      </c>
      <c r="D30" s="53" t="s">
        <v>116</v>
      </c>
      <c r="E30" s="53" t="s">
        <v>117</v>
      </c>
      <c r="F30" s="53" t="s">
        <v>118</v>
      </c>
      <c r="G30" s="53" t="s">
        <v>119</v>
      </c>
      <c r="H30" s="53"/>
      <c r="I30" s="53" t="s">
        <v>140</v>
      </c>
      <c r="J30" s="53" t="s">
        <v>121</v>
      </c>
      <c r="K30" s="53" t="s">
        <v>150</v>
      </c>
      <c r="L30" s="54" t="s">
        <v>141</v>
      </c>
      <c r="M30" s="53"/>
      <c r="N30" s="53"/>
      <c r="O30" s="53"/>
      <c r="P30" s="55"/>
      <c r="Q30" s="36"/>
      <c r="R30" s="40" t="str">
        <f t="shared" si="1"/>
        <v>ok</v>
      </c>
      <c r="S30" s="40" t="str">
        <f t="shared" si="8"/>
        <v>ok</v>
      </c>
      <c r="T30" s="40" t="str">
        <f t="shared" si="9"/>
        <v>ok</v>
      </c>
      <c r="U30" s="40" t="str">
        <f t="shared" si="10"/>
        <v>ok</v>
      </c>
      <c r="V30" s="40" t="str">
        <f t="shared" si="11"/>
        <v>ok</v>
      </c>
      <c r="W30" s="40" t="str">
        <f t="shared" si="12"/>
        <v>ok</v>
      </c>
      <c r="X30" s="40" t="str">
        <f t="shared" si="2"/>
        <v>ok</v>
      </c>
      <c r="Y30" s="40" t="str">
        <f t="shared" si="3"/>
        <v>ok</v>
      </c>
      <c r="Z30" s="40" t="str">
        <f t="shared" si="4"/>
        <v>ok</v>
      </c>
      <c r="AA30" s="40" t="str">
        <f t="shared" si="5"/>
        <v>ok</v>
      </c>
      <c r="AB30" s="40" t="str">
        <f t="shared" si="6"/>
        <v>ok</v>
      </c>
      <c r="AC30" s="40" t="str">
        <f t="shared" si="13"/>
        <v>ok</v>
      </c>
      <c r="AD30" s="40" t="str">
        <f t="shared" si="14"/>
        <v>ok</v>
      </c>
      <c r="AE30" s="40" t="str">
        <f t="shared" si="7"/>
        <v>ok</v>
      </c>
      <c r="AF30" s="3"/>
      <c r="AG30" s="5"/>
      <c r="AH30" s="5"/>
      <c r="AI30" s="5"/>
      <c r="AJ30" s="6" t="s">
        <v>5</v>
      </c>
    </row>
    <row r="31" spans="1:36" s="4" customFormat="1" ht="63.75" x14ac:dyDescent="0.2">
      <c r="A31" s="8">
        <v>19</v>
      </c>
      <c r="B31" s="26" t="str">
        <f t="shared" si="0"/>
        <v>ok</v>
      </c>
      <c r="C31" s="52" t="s">
        <v>115</v>
      </c>
      <c r="D31" s="53" t="s">
        <v>116</v>
      </c>
      <c r="E31" s="53" t="s">
        <v>117</v>
      </c>
      <c r="F31" s="53" t="s">
        <v>118</v>
      </c>
      <c r="G31" s="53" t="s">
        <v>119</v>
      </c>
      <c r="H31" s="53"/>
      <c r="I31" s="53" t="s">
        <v>140</v>
      </c>
      <c r="J31" s="53" t="s">
        <v>121</v>
      </c>
      <c r="K31" s="53" t="s">
        <v>150</v>
      </c>
      <c r="L31" s="54" t="s">
        <v>142</v>
      </c>
      <c r="M31" s="53"/>
      <c r="N31" s="53"/>
      <c r="O31" s="53"/>
      <c r="P31" s="55"/>
      <c r="Q31" s="36"/>
      <c r="R31" s="40" t="str">
        <f t="shared" si="1"/>
        <v>ok</v>
      </c>
      <c r="S31" s="40" t="str">
        <f t="shared" si="8"/>
        <v>ok</v>
      </c>
      <c r="T31" s="40" t="str">
        <f t="shared" si="9"/>
        <v>ok</v>
      </c>
      <c r="U31" s="40" t="str">
        <f t="shared" si="10"/>
        <v>ok</v>
      </c>
      <c r="V31" s="40" t="str">
        <f t="shared" si="11"/>
        <v>ok</v>
      </c>
      <c r="W31" s="40" t="str">
        <f t="shared" si="12"/>
        <v>ok</v>
      </c>
      <c r="X31" s="40" t="str">
        <f t="shared" si="2"/>
        <v>ok</v>
      </c>
      <c r="Y31" s="40" t="str">
        <f t="shared" si="3"/>
        <v>ok</v>
      </c>
      <c r="Z31" s="40" t="str">
        <f t="shared" si="4"/>
        <v>ok</v>
      </c>
      <c r="AA31" s="40" t="str">
        <f t="shared" si="5"/>
        <v>ok</v>
      </c>
      <c r="AB31" s="40" t="str">
        <f t="shared" si="6"/>
        <v>ok</v>
      </c>
      <c r="AC31" s="40" t="str">
        <f t="shared" si="13"/>
        <v>ok</v>
      </c>
      <c r="AD31" s="40" t="str">
        <f t="shared" si="14"/>
        <v>ok</v>
      </c>
      <c r="AE31" s="40" t="str">
        <f t="shared" si="7"/>
        <v>ok</v>
      </c>
      <c r="AF31" s="3"/>
      <c r="AG31" s="5"/>
      <c r="AH31" s="5"/>
      <c r="AI31" s="5"/>
      <c r="AJ31" s="6" t="s">
        <v>5</v>
      </c>
    </row>
    <row r="32" spans="1:36" s="4" customFormat="1" ht="63.75" x14ac:dyDescent="0.2">
      <c r="A32" s="8">
        <v>20</v>
      </c>
      <c r="B32" s="26" t="str">
        <f t="shared" si="0"/>
        <v>ok</v>
      </c>
      <c r="C32" s="52" t="s">
        <v>115</v>
      </c>
      <c r="D32" s="53" t="s">
        <v>116</v>
      </c>
      <c r="E32" s="53" t="s">
        <v>117</v>
      </c>
      <c r="F32" s="53" t="s">
        <v>118</v>
      </c>
      <c r="G32" s="53" t="s">
        <v>119</v>
      </c>
      <c r="H32" s="53"/>
      <c r="I32" s="53" t="s">
        <v>140</v>
      </c>
      <c r="J32" s="53" t="s">
        <v>121</v>
      </c>
      <c r="K32" s="53" t="s">
        <v>150</v>
      </c>
      <c r="L32" s="54" t="s">
        <v>143</v>
      </c>
      <c r="M32" s="53"/>
      <c r="N32" s="53"/>
      <c r="O32" s="53"/>
      <c r="P32" s="55"/>
      <c r="Q32" s="36"/>
      <c r="R32" s="40" t="str">
        <f t="shared" si="1"/>
        <v>ok</v>
      </c>
      <c r="S32" s="40" t="str">
        <f t="shared" si="8"/>
        <v>ok</v>
      </c>
      <c r="T32" s="40" t="str">
        <f t="shared" si="9"/>
        <v>ok</v>
      </c>
      <c r="U32" s="40" t="str">
        <f t="shared" si="10"/>
        <v>ok</v>
      </c>
      <c r="V32" s="40" t="str">
        <f t="shared" si="11"/>
        <v>ok</v>
      </c>
      <c r="W32" s="40" t="str">
        <f t="shared" si="12"/>
        <v>ok</v>
      </c>
      <c r="X32" s="40" t="str">
        <f t="shared" si="2"/>
        <v>ok</v>
      </c>
      <c r="Y32" s="40" t="str">
        <f t="shared" si="3"/>
        <v>ok</v>
      </c>
      <c r="Z32" s="40" t="str">
        <f t="shared" si="4"/>
        <v>ok</v>
      </c>
      <c r="AA32" s="40" t="str">
        <f t="shared" si="5"/>
        <v>ok</v>
      </c>
      <c r="AB32" s="40" t="str">
        <f t="shared" si="6"/>
        <v>ok</v>
      </c>
      <c r="AC32" s="40" t="str">
        <f t="shared" si="13"/>
        <v>ok</v>
      </c>
      <c r="AD32" s="40" t="str">
        <f t="shared" si="14"/>
        <v>ok</v>
      </c>
      <c r="AE32" s="40" t="str">
        <f t="shared" si="7"/>
        <v>ok</v>
      </c>
      <c r="AF32" s="3"/>
      <c r="AG32" s="5"/>
      <c r="AH32" s="5"/>
      <c r="AI32" s="5"/>
      <c r="AJ32" s="6" t="s">
        <v>5</v>
      </c>
    </row>
    <row r="33" spans="1:36" s="4" customFormat="1" ht="76.5" x14ac:dyDescent="0.2">
      <c r="A33" s="8">
        <v>21</v>
      </c>
      <c r="B33" s="26" t="str">
        <f t="shared" si="0"/>
        <v>ok</v>
      </c>
      <c r="C33" s="52" t="s">
        <v>115</v>
      </c>
      <c r="D33" s="53" t="s">
        <v>116</v>
      </c>
      <c r="E33" s="53" t="s">
        <v>117</v>
      </c>
      <c r="F33" s="53" t="s">
        <v>118</v>
      </c>
      <c r="G33" s="53" t="s">
        <v>119</v>
      </c>
      <c r="H33" s="53"/>
      <c r="I33" s="53" t="s">
        <v>140</v>
      </c>
      <c r="J33" s="53" t="s">
        <v>121</v>
      </c>
      <c r="K33" s="53" t="s">
        <v>150</v>
      </c>
      <c r="L33" s="54" t="s">
        <v>144</v>
      </c>
      <c r="M33" s="53"/>
      <c r="N33" s="53"/>
      <c r="O33" s="53"/>
      <c r="P33" s="55"/>
      <c r="Q33" s="36"/>
      <c r="R33" s="40" t="str">
        <f t="shared" si="1"/>
        <v>ok</v>
      </c>
      <c r="S33" s="40" t="str">
        <f t="shared" si="8"/>
        <v>ok</v>
      </c>
      <c r="T33" s="40" t="str">
        <f t="shared" si="9"/>
        <v>ok</v>
      </c>
      <c r="U33" s="40" t="str">
        <f t="shared" si="10"/>
        <v>ok</v>
      </c>
      <c r="V33" s="40" t="str">
        <f t="shared" si="11"/>
        <v>ok</v>
      </c>
      <c r="W33" s="40" t="str">
        <f t="shared" si="12"/>
        <v>ok</v>
      </c>
      <c r="X33" s="40" t="str">
        <f t="shared" si="2"/>
        <v>ok</v>
      </c>
      <c r="Y33" s="40" t="str">
        <f t="shared" si="3"/>
        <v>ok</v>
      </c>
      <c r="Z33" s="40" t="str">
        <f t="shared" si="4"/>
        <v>ok</v>
      </c>
      <c r="AA33" s="40" t="str">
        <f t="shared" si="5"/>
        <v>ok</v>
      </c>
      <c r="AB33" s="40" t="str">
        <f t="shared" si="6"/>
        <v>ok</v>
      </c>
      <c r="AC33" s="40" t="str">
        <f t="shared" si="13"/>
        <v>ok</v>
      </c>
      <c r="AD33" s="40" t="str">
        <f t="shared" si="14"/>
        <v>ok</v>
      </c>
      <c r="AE33" s="40" t="str">
        <f t="shared" si="7"/>
        <v>ok</v>
      </c>
      <c r="AF33" s="3"/>
      <c r="AG33" s="5"/>
      <c r="AH33" s="5"/>
      <c r="AI33" s="5"/>
      <c r="AJ33" s="6" t="s">
        <v>5</v>
      </c>
    </row>
    <row r="34" spans="1:36" s="4" customFormat="1" ht="38.25" x14ac:dyDescent="0.2">
      <c r="A34" s="8">
        <v>22</v>
      </c>
      <c r="B34" s="26" t="str">
        <f t="shared" si="0"/>
        <v>ok</v>
      </c>
      <c r="C34" s="52" t="s">
        <v>115</v>
      </c>
      <c r="D34" s="53" t="s">
        <v>116</v>
      </c>
      <c r="E34" s="53" t="s">
        <v>117</v>
      </c>
      <c r="F34" s="53" t="s">
        <v>118</v>
      </c>
      <c r="G34" s="53" t="s">
        <v>119</v>
      </c>
      <c r="H34" s="53"/>
      <c r="I34" s="53" t="s">
        <v>140</v>
      </c>
      <c r="J34" s="53" t="s">
        <v>121</v>
      </c>
      <c r="K34" s="53" t="s">
        <v>150</v>
      </c>
      <c r="L34" s="54" t="s">
        <v>148</v>
      </c>
      <c r="M34" s="53"/>
      <c r="N34" s="53"/>
      <c r="O34" s="53"/>
      <c r="P34" s="55"/>
      <c r="Q34" s="36"/>
      <c r="R34" s="40" t="str">
        <f t="shared" si="1"/>
        <v>ok</v>
      </c>
      <c r="S34" s="40" t="str">
        <f t="shared" si="8"/>
        <v>ok</v>
      </c>
      <c r="T34" s="40" t="str">
        <f t="shared" si="9"/>
        <v>ok</v>
      </c>
      <c r="U34" s="40" t="str">
        <f t="shared" si="10"/>
        <v>ok</v>
      </c>
      <c r="V34" s="40" t="str">
        <f t="shared" si="11"/>
        <v>ok</v>
      </c>
      <c r="W34" s="40" t="str">
        <f t="shared" si="12"/>
        <v>ok</v>
      </c>
      <c r="X34" s="40" t="str">
        <f t="shared" si="2"/>
        <v>ok</v>
      </c>
      <c r="Y34" s="40" t="str">
        <f t="shared" si="3"/>
        <v>ok</v>
      </c>
      <c r="Z34" s="40" t="str">
        <f t="shared" si="4"/>
        <v>ok</v>
      </c>
      <c r="AA34" s="40" t="str">
        <f t="shared" si="5"/>
        <v>ok</v>
      </c>
      <c r="AB34" s="40" t="str">
        <f t="shared" si="6"/>
        <v>ok</v>
      </c>
      <c r="AC34" s="40" t="str">
        <f t="shared" si="13"/>
        <v>ok</v>
      </c>
      <c r="AD34" s="40" t="str">
        <f t="shared" si="14"/>
        <v>ok</v>
      </c>
      <c r="AE34" s="40" t="str">
        <f t="shared" si="7"/>
        <v>ok</v>
      </c>
      <c r="AF34" s="3"/>
      <c r="AG34" s="5"/>
      <c r="AH34" s="5"/>
      <c r="AI34" s="5"/>
      <c r="AJ34" s="6" t="s">
        <v>5</v>
      </c>
    </row>
    <row r="35" spans="1:36" s="4" customFormat="1" ht="63.75" x14ac:dyDescent="0.2">
      <c r="A35" s="8">
        <v>23</v>
      </c>
      <c r="B35" s="26" t="str">
        <f t="shared" si="0"/>
        <v>ok</v>
      </c>
      <c r="C35" s="52" t="s">
        <v>115</v>
      </c>
      <c r="D35" s="53" t="s">
        <v>116</v>
      </c>
      <c r="E35" s="53" t="s">
        <v>117</v>
      </c>
      <c r="F35" s="53" t="s">
        <v>118</v>
      </c>
      <c r="G35" s="53" t="s">
        <v>119</v>
      </c>
      <c r="H35" s="53"/>
      <c r="I35" s="53" t="s">
        <v>140</v>
      </c>
      <c r="J35" s="53" t="s">
        <v>121</v>
      </c>
      <c r="K35" s="53" t="s">
        <v>150</v>
      </c>
      <c r="L35" s="54" t="s">
        <v>145</v>
      </c>
      <c r="M35" s="53"/>
      <c r="N35" s="53"/>
      <c r="O35" s="53"/>
      <c r="P35" s="55"/>
      <c r="Q35" s="36"/>
      <c r="R35" s="40" t="str">
        <f t="shared" si="1"/>
        <v>ok</v>
      </c>
      <c r="S35" s="40" t="str">
        <f t="shared" si="8"/>
        <v>ok</v>
      </c>
      <c r="T35" s="40" t="str">
        <f t="shared" si="9"/>
        <v>ok</v>
      </c>
      <c r="U35" s="40" t="str">
        <f t="shared" si="10"/>
        <v>ok</v>
      </c>
      <c r="V35" s="40" t="str">
        <f t="shared" si="11"/>
        <v>ok</v>
      </c>
      <c r="W35" s="40" t="str">
        <f t="shared" si="12"/>
        <v>ok</v>
      </c>
      <c r="X35" s="40" t="str">
        <f t="shared" si="2"/>
        <v>ok</v>
      </c>
      <c r="Y35" s="40" t="str">
        <f t="shared" si="3"/>
        <v>ok</v>
      </c>
      <c r="Z35" s="40" t="str">
        <f t="shared" si="4"/>
        <v>ok</v>
      </c>
      <c r="AA35" s="40" t="str">
        <f t="shared" si="5"/>
        <v>ok</v>
      </c>
      <c r="AB35" s="40" t="str">
        <f t="shared" si="6"/>
        <v>ok</v>
      </c>
      <c r="AC35" s="40" t="str">
        <f t="shared" si="13"/>
        <v>ok</v>
      </c>
      <c r="AD35" s="40" t="str">
        <f t="shared" si="14"/>
        <v>ok</v>
      </c>
      <c r="AE35" s="40" t="str">
        <f t="shared" si="7"/>
        <v>ok</v>
      </c>
      <c r="AF35" s="3"/>
      <c r="AG35" s="5"/>
      <c r="AH35" s="5"/>
      <c r="AI35" s="5"/>
      <c r="AJ35" s="6" t="s">
        <v>5</v>
      </c>
    </row>
    <row r="36" spans="1:36" s="4" customFormat="1" ht="51" x14ac:dyDescent="0.2">
      <c r="A36" s="8">
        <v>24</v>
      </c>
      <c r="B36" s="26" t="str">
        <f t="shared" si="0"/>
        <v>ok</v>
      </c>
      <c r="C36" s="52" t="s">
        <v>115</v>
      </c>
      <c r="D36" s="53" t="s">
        <v>116</v>
      </c>
      <c r="E36" s="53" t="s">
        <v>117</v>
      </c>
      <c r="F36" s="53" t="s">
        <v>118</v>
      </c>
      <c r="G36" s="53" t="s">
        <v>119</v>
      </c>
      <c r="H36" s="53"/>
      <c r="I36" s="53" t="s">
        <v>140</v>
      </c>
      <c r="J36" s="53" t="s">
        <v>121</v>
      </c>
      <c r="K36" s="53" t="s">
        <v>150</v>
      </c>
      <c r="L36" s="54" t="s">
        <v>146</v>
      </c>
      <c r="M36" s="53"/>
      <c r="N36" s="53"/>
      <c r="O36" s="53"/>
      <c r="P36" s="55"/>
      <c r="Q36" s="36"/>
      <c r="R36" s="40" t="str">
        <f t="shared" si="1"/>
        <v>ok</v>
      </c>
      <c r="S36" s="40" t="str">
        <f t="shared" si="8"/>
        <v>ok</v>
      </c>
      <c r="T36" s="40" t="str">
        <f t="shared" si="9"/>
        <v>ok</v>
      </c>
      <c r="U36" s="40" t="str">
        <f t="shared" si="10"/>
        <v>ok</v>
      </c>
      <c r="V36" s="40" t="str">
        <f t="shared" si="11"/>
        <v>ok</v>
      </c>
      <c r="W36" s="40" t="str">
        <f t="shared" si="12"/>
        <v>ok</v>
      </c>
      <c r="X36" s="40" t="str">
        <f t="shared" si="2"/>
        <v>ok</v>
      </c>
      <c r="Y36" s="40" t="str">
        <f t="shared" si="3"/>
        <v>ok</v>
      </c>
      <c r="Z36" s="40" t="str">
        <f t="shared" si="4"/>
        <v>ok</v>
      </c>
      <c r="AA36" s="40" t="str">
        <f t="shared" si="5"/>
        <v>ok</v>
      </c>
      <c r="AB36" s="40" t="str">
        <f t="shared" si="6"/>
        <v>ok</v>
      </c>
      <c r="AC36" s="40" t="str">
        <f t="shared" si="13"/>
        <v>ok</v>
      </c>
      <c r="AD36" s="40" t="str">
        <f t="shared" si="14"/>
        <v>ok</v>
      </c>
      <c r="AE36" s="40" t="str">
        <f t="shared" si="7"/>
        <v>ok</v>
      </c>
      <c r="AF36" s="3"/>
      <c r="AG36" s="5"/>
      <c r="AH36" s="5"/>
      <c r="AI36" s="5"/>
      <c r="AJ36" s="6" t="s">
        <v>5</v>
      </c>
    </row>
    <row r="37" spans="1:36" s="4" customFormat="1" ht="63.75" x14ac:dyDescent="0.2">
      <c r="A37" s="8">
        <v>25</v>
      </c>
      <c r="B37" s="26" t="str">
        <f t="shared" ref="B37:B61" si="15">IF(COUNTIF(R37:AE37,"")=No_of_Columns,"",IF(COUNTIF(R37:AE37,"ok")=No_of_Columns,"ok","Incomplete"))</f>
        <v>ok</v>
      </c>
      <c r="C37" s="52" t="s">
        <v>115</v>
      </c>
      <c r="D37" s="53" t="s">
        <v>116</v>
      </c>
      <c r="E37" s="53" t="s">
        <v>117</v>
      </c>
      <c r="F37" s="53" t="s">
        <v>118</v>
      </c>
      <c r="G37" s="53" t="s">
        <v>119</v>
      </c>
      <c r="H37" s="53"/>
      <c r="I37" s="53" t="s">
        <v>140</v>
      </c>
      <c r="J37" s="53" t="s">
        <v>121</v>
      </c>
      <c r="K37" s="53" t="s">
        <v>150</v>
      </c>
      <c r="L37" s="54" t="s">
        <v>147</v>
      </c>
      <c r="M37" s="53"/>
      <c r="N37" s="53"/>
      <c r="O37" s="53"/>
      <c r="P37" s="55"/>
      <c r="Q37" s="36"/>
      <c r="R37" s="40" t="str">
        <f t="shared" si="1"/>
        <v>ok</v>
      </c>
      <c r="S37" s="40" t="str">
        <f t="shared" ref="S37:S61" si="16">IF(COUNTA($C37:$P37)=0,"",IF(ISBLANK(D37),"Empty cell","ok"))</f>
        <v>ok</v>
      </c>
      <c r="T37" s="40" t="str">
        <f t="shared" ref="T37:T61" si="17">IF(COUNTA($C37:$P37)=0,"",IF(ISBLANK(E37),"Empty cell","ok"))</f>
        <v>ok</v>
      </c>
      <c r="U37" s="40" t="str">
        <f t="shared" si="10"/>
        <v>ok</v>
      </c>
      <c r="V37" s="40" t="str">
        <f t="shared" si="11"/>
        <v>ok</v>
      </c>
      <c r="W37" s="40" t="str">
        <f t="shared" si="12"/>
        <v>ok</v>
      </c>
      <c r="X37" s="40" t="str">
        <f t="shared" si="2"/>
        <v>ok</v>
      </c>
      <c r="Y37" s="40" t="str">
        <f t="shared" si="3"/>
        <v>ok</v>
      </c>
      <c r="Z37" s="40" t="str">
        <f t="shared" si="4"/>
        <v>ok</v>
      </c>
      <c r="AA37" s="40" t="str">
        <f t="shared" si="5"/>
        <v>ok</v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40" t="str">
        <f t="shared" si="14"/>
        <v>ok</v>
      </c>
      <c r="AE37" s="40" t="str">
        <f t="shared" ref="AE37:AE61" si="20">IF(COUNTA($C37:$P37)=0,"",IF(C37="T",IF(ISBLANK($P37),"ok","No entry should be made"),IF(ISBLANK($P37),"Empty cell","ok")))</f>
        <v>ok</v>
      </c>
      <c r="AF37" s="3"/>
      <c r="AG37" s="5"/>
      <c r="AH37" s="5"/>
      <c r="AI37" s="5"/>
      <c r="AJ37" s="6" t="s">
        <v>5</v>
      </c>
    </row>
    <row r="38" spans="1:36" s="4" customFormat="1" ht="51" x14ac:dyDescent="0.2">
      <c r="A38" s="8">
        <v>26</v>
      </c>
      <c r="B38" s="26" t="str">
        <f t="shared" si="15"/>
        <v>ok</v>
      </c>
      <c r="C38" s="52" t="s">
        <v>115</v>
      </c>
      <c r="D38" s="53" t="s">
        <v>116</v>
      </c>
      <c r="E38" s="53" t="s">
        <v>117</v>
      </c>
      <c r="F38" s="53" t="s">
        <v>118</v>
      </c>
      <c r="G38" s="53" t="s">
        <v>119</v>
      </c>
      <c r="H38" s="53"/>
      <c r="I38" s="53" t="s">
        <v>140</v>
      </c>
      <c r="J38" s="53" t="s">
        <v>121</v>
      </c>
      <c r="K38" s="53" t="s">
        <v>150</v>
      </c>
      <c r="L38" s="54" t="s">
        <v>149</v>
      </c>
      <c r="M38" s="53"/>
      <c r="N38" s="53"/>
      <c r="O38" s="53"/>
      <c r="P38" s="55"/>
      <c r="Q38" s="36"/>
      <c r="R38" s="40" t="str">
        <f t="shared" si="1"/>
        <v>ok</v>
      </c>
      <c r="S38" s="40" t="str">
        <f t="shared" si="16"/>
        <v>ok</v>
      </c>
      <c r="T38" s="40" t="str">
        <f t="shared" si="17"/>
        <v>ok</v>
      </c>
      <c r="U38" s="40" t="str">
        <f t="shared" si="10"/>
        <v>ok</v>
      </c>
      <c r="V38" s="40" t="str">
        <f t="shared" si="11"/>
        <v>ok</v>
      </c>
      <c r="W38" s="40" t="str">
        <f t="shared" si="12"/>
        <v>ok</v>
      </c>
      <c r="X38" s="40" t="str">
        <f t="shared" si="2"/>
        <v>ok</v>
      </c>
      <c r="Y38" s="40" t="str">
        <f t="shared" si="3"/>
        <v>ok</v>
      </c>
      <c r="Z38" s="40" t="str">
        <f t="shared" si="4"/>
        <v>ok</v>
      </c>
      <c r="AA38" s="40" t="str">
        <f t="shared" si="5"/>
        <v>ok</v>
      </c>
      <c r="AB38" s="40" t="str">
        <f t="shared" si="18"/>
        <v>ok</v>
      </c>
      <c r="AC38" s="40" t="str">
        <f t="shared" si="19"/>
        <v>ok</v>
      </c>
      <c r="AD38" s="40" t="str">
        <f t="shared" si="14"/>
        <v>ok</v>
      </c>
      <c r="AE38" s="40" t="str">
        <f t="shared" si="20"/>
        <v>ok</v>
      </c>
      <c r="AF38" s="3"/>
      <c r="AG38" s="5"/>
      <c r="AH38" s="5"/>
      <c r="AI38" s="5"/>
      <c r="AJ38" s="6" t="s">
        <v>5</v>
      </c>
    </row>
    <row r="39" spans="1:36" s="4" customFormat="1" ht="76.5" x14ac:dyDescent="0.2">
      <c r="A39" s="8">
        <v>27</v>
      </c>
      <c r="B39" s="26" t="str">
        <f t="shared" si="15"/>
        <v>ok</v>
      </c>
      <c r="C39" s="52" t="s">
        <v>115</v>
      </c>
      <c r="D39" s="53" t="s">
        <v>116</v>
      </c>
      <c r="E39" s="53" t="s">
        <v>117</v>
      </c>
      <c r="F39" s="53" t="s">
        <v>118</v>
      </c>
      <c r="G39" s="53" t="s">
        <v>119</v>
      </c>
      <c r="H39" s="53"/>
      <c r="I39" s="53" t="s">
        <v>154</v>
      </c>
      <c r="J39" s="53" t="s">
        <v>121</v>
      </c>
      <c r="K39" s="53" t="s">
        <v>160</v>
      </c>
      <c r="L39" s="54" t="s">
        <v>152</v>
      </c>
      <c r="M39" s="53"/>
      <c r="N39" s="53"/>
      <c r="O39" s="53"/>
      <c r="P39" s="55"/>
      <c r="Q39" s="36"/>
      <c r="R39" s="40" t="str">
        <f t="shared" si="1"/>
        <v>ok</v>
      </c>
      <c r="S39" s="40" t="str">
        <f t="shared" si="16"/>
        <v>ok</v>
      </c>
      <c r="T39" s="40" t="str">
        <f t="shared" si="17"/>
        <v>ok</v>
      </c>
      <c r="U39" s="40" t="str">
        <f t="shared" si="10"/>
        <v>ok</v>
      </c>
      <c r="V39" s="40" t="str">
        <f t="shared" si="11"/>
        <v>ok</v>
      </c>
      <c r="W39" s="40" t="str">
        <f t="shared" si="12"/>
        <v>ok</v>
      </c>
      <c r="X39" s="40" t="str">
        <f t="shared" si="2"/>
        <v>ok</v>
      </c>
      <c r="Y39" s="40" t="str">
        <f t="shared" si="3"/>
        <v>ok</v>
      </c>
      <c r="Z39" s="40" t="str">
        <f t="shared" si="4"/>
        <v>ok</v>
      </c>
      <c r="AA39" s="40" t="str">
        <f t="shared" si="5"/>
        <v>ok</v>
      </c>
      <c r="AB39" s="40" t="str">
        <f t="shared" si="18"/>
        <v>ok</v>
      </c>
      <c r="AC39" s="40" t="str">
        <f t="shared" si="19"/>
        <v>ok</v>
      </c>
      <c r="AD39" s="40" t="str">
        <f t="shared" si="14"/>
        <v>ok</v>
      </c>
      <c r="AE39" s="40" t="str">
        <f t="shared" si="20"/>
        <v>ok</v>
      </c>
      <c r="AF39" s="3"/>
      <c r="AG39" s="5"/>
      <c r="AH39" s="5"/>
      <c r="AI39" s="5"/>
      <c r="AJ39" s="6" t="s">
        <v>5</v>
      </c>
    </row>
    <row r="40" spans="1:36" s="4" customFormat="1" ht="76.5" x14ac:dyDescent="0.2">
      <c r="A40" s="8">
        <v>28</v>
      </c>
      <c r="B40" s="26" t="str">
        <f t="shared" si="15"/>
        <v>ok</v>
      </c>
      <c r="C40" s="52" t="s">
        <v>115</v>
      </c>
      <c r="D40" s="53" t="s">
        <v>116</v>
      </c>
      <c r="E40" s="53" t="s">
        <v>117</v>
      </c>
      <c r="F40" s="53" t="s">
        <v>118</v>
      </c>
      <c r="G40" s="53" t="s">
        <v>119</v>
      </c>
      <c r="H40" s="53"/>
      <c r="I40" s="53" t="s">
        <v>154</v>
      </c>
      <c r="J40" s="53" t="s">
        <v>121</v>
      </c>
      <c r="K40" s="53" t="s">
        <v>151</v>
      </c>
      <c r="L40" s="54" t="s">
        <v>153</v>
      </c>
      <c r="M40" s="53"/>
      <c r="N40" s="53"/>
      <c r="O40" s="53"/>
      <c r="P40" s="55"/>
      <c r="Q40" s="36"/>
      <c r="R40" s="40" t="str">
        <f t="shared" si="1"/>
        <v>ok</v>
      </c>
      <c r="S40" s="40" t="str">
        <f t="shared" si="16"/>
        <v>ok</v>
      </c>
      <c r="T40" s="40" t="str">
        <f t="shared" si="17"/>
        <v>ok</v>
      </c>
      <c r="U40" s="40" t="str">
        <f t="shared" si="10"/>
        <v>ok</v>
      </c>
      <c r="V40" s="40" t="str">
        <f t="shared" si="11"/>
        <v>ok</v>
      </c>
      <c r="W40" s="40" t="str">
        <f t="shared" si="12"/>
        <v>ok</v>
      </c>
      <c r="X40" s="40" t="str">
        <f t="shared" si="2"/>
        <v>ok</v>
      </c>
      <c r="Y40" s="40" t="str">
        <f t="shared" si="3"/>
        <v>ok</v>
      </c>
      <c r="Z40" s="40" t="str">
        <f t="shared" si="4"/>
        <v>ok</v>
      </c>
      <c r="AA40" s="40" t="str">
        <f t="shared" si="5"/>
        <v>ok</v>
      </c>
      <c r="AB40" s="40" t="str">
        <f t="shared" si="18"/>
        <v>ok</v>
      </c>
      <c r="AC40" s="40" t="str">
        <f t="shared" si="19"/>
        <v>ok</v>
      </c>
      <c r="AD40" s="40" t="str">
        <f t="shared" si="14"/>
        <v>ok</v>
      </c>
      <c r="AE40" s="40" t="str">
        <f t="shared" si="20"/>
        <v>ok</v>
      </c>
      <c r="AF40" s="3"/>
      <c r="AG40" s="5"/>
      <c r="AH40" s="5"/>
      <c r="AI40" s="5"/>
      <c r="AJ40" s="6" t="s">
        <v>5</v>
      </c>
    </row>
    <row r="41" spans="1:36" s="4" customFormat="1" ht="76.5" x14ac:dyDescent="0.2">
      <c r="A41" s="8">
        <v>29</v>
      </c>
      <c r="B41" s="26" t="str">
        <f t="shared" si="15"/>
        <v>ok</v>
      </c>
      <c r="C41" s="52" t="s">
        <v>161</v>
      </c>
      <c r="D41" s="53" t="s">
        <v>162</v>
      </c>
      <c r="E41" s="53" t="s">
        <v>163</v>
      </c>
      <c r="F41" s="53" t="s">
        <v>164</v>
      </c>
      <c r="G41" s="53" t="s">
        <v>119</v>
      </c>
      <c r="H41" s="53"/>
      <c r="I41" s="53" t="s">
        <v>120</v>
      </c>
      <c r="J41" s="53" t="s">
        <v>121</v>
      </c>
      <c r="K41" s="53" t="s">
        <v>165</v>
      </c>
      <c r="L41" s="54" t="s">
        <v>171</v>
      </c>
      <c r="M41" s="53" t="s">
        <v>166</v>
      </c>
      <c r="N41" s="53" t="s">
        <v>119</v>
      </c>
      <c r="O41" s="53"/>
      <c r="P41" s="65" t="s">
        <v>172</v>
      </c>
      <c r="Q41" s="36"/>
      <c r="R41" s="40" t="str">
        <f t="shared" si="1"/>
        <v>ok</v>
      </c>
      <c r="S41" s="40" t="str">
        <f t="shared" si="16"/>
        <v>ok</v>
      </c>
      <c r="T41" s="40" t="str">
        <f t="shared" si="17"/>
        <v>ok</v>
      </c>
      <c r="U41" s="40" t="str">
        <f t="shared" si="10"/>
        <v>ok</v>
      </c>
      <c r="V41" s="40" t="str">
        <f t="shared" si="11"/>
        <v>ok</v>
      </c>
      <c r="W41" s="40" t="str">
        <f t="shared" si="12"/>
        <v>ok</v>
      </c>
      <c r="X41" s="40" t="str">
        <f t="shared" si="2"/>
        <v>ok</v>
      </c>
      <c r="Y41" s="40" t="str">
        <f t="shared" si="3"/>
        <v>ok</v>
      </c>
      <c r="Z41" s="40" t="str">
        <f t="shared" si="4"/>
        <v>ok</v>
      </c>
      <c r="AA41" s="40" t="str">
        <f t="shared" si="5"/>
        <v>ok</v>
      </c>
      <c r="AB41" s="40" t="str">
        <f t="shared" si="18"/>
        <v>ok</v>
      </c>
      <c r="AC41" s="40" t="str">
        <f t="shared" si="19"/>
        <v>ok</v>
      </c>
      <c r="AD41" s="40" t="str">
        <f t="shared" si="14"/>
        <v>ok</v>
      </c>
      <c r="AE41" s="40" t="str">
        <f t="shared" si="20"/>
        <v>ok</v>
      </c>
      <c r="AF41" s="3"/>
      <c r="AG41" s="5"/>
      <c r="AH41" s="5"/>
      <c r="AI41" s="5"/>
      <c r="AJ41" s="6" t="s">
        <v>5</v>
      </c>
    </row>
    <row r="42" spans="1:36" s="4" customFormat="1" ht="76.5" x14ac:dyDescent="0.2">
      <c r="A42" s="8">
        <v>30</v>
      </c>
      <c r="B42" s="26" t="str">
        <f t="shared" si="15"/>
        <v>ok</v>
      </c>
      <c r="C42" s="52" t="s">
        <v>161</v>
      </c>
      <c r="D42" s="53" t="s">
        <v>162</v>
      </c>
      <c r="E42" s="53" t="s">
        <v>163</v>
      </c>
      <c r="F42" s="53" t="s">
        <v>164</v>
      </c>
      <c r="G42" s="53" t="s">
        <v>119</v>
      </c>
      <c r="H42" s="53"/>
      <c r="I42" s="53" t="s">
        <v>154</v>
      </c>
      <c r="J42" s="53" t="s">
        <v>167</v>
      </c>
      <c r="K42" s="53" t="s">
        <v>168</v>
      </c>
      <c r="L42" s="54" t="s">
        <v>169</v>
      </c>
      <c r="M42" s="53" t="s">
        <v>166</v>
      </c>
      <c r="N42" s="53" t="s">
        <v>119</v>
      </c>
      <c r="O42" s="53"/>
      <c r="P42" s="55" t="s">
        <v>169</v>
      </c>
      <c r="Q42" s="36"/>
      <c r="R42" s="40" t="str">
        <f t="shared" si="1"/>
        <v>ok</v>
      </c>
      <c r="S42" s="40" t="str">
        <f t="shared" si="16"/>
        <v>ok</v>
      </c>
      <c r="T42" s="40" t="str">
        <f t="shared" si="17"/>
        <v>ok</v>
      </c>
      <c r="U42" s="40" t="str">
        <f t="shared" si="10"/>
        <v>ok</v>
      </c>
      <c r="V42" s="40" t="str">
        <f t="shared" si="11"/>
        <v>ok</v>
      </c>
      <c r="W42" s="40" t="str">
        <f t="shared" si="12"/>
        <v>ok</v>
      </c>
      <c r="X42" s="40" t="str">
        <f t="shared" si="2"/>
        <v>ok</v>
      </c>
      <c r="Y42" s="40" t="str">
        <f t="shared" si="3"/>
        <v>ok</v>
      </c>
      <c r="Z42" s="40" t="str">
        <f t="shared" si="4"/>
        <v>ok</v>
      </c>
      <c r="AA42" s="40" t="str">
        <f t="shared" si="5"/>
        <v>ok</v>
      </c>
      <c r="AB42" s="40" t="str">
        <f t="shared" si="18"/>
        <v>ok</v>
      </c>
      <c r="AC42" s="40" t="str">
        <f t="shared" si="19"/>
        <v>ok</v>
      </c>
      <c r="AD42" s="40" t="str">
        <f t="shared" si="14"/>
        <v>ok</v>
      </c>
      <c r="AE42" s="40" t="str">
        <f t="shared" si="20"/>
        <v>ok</v>
      </c>
      <c r="AF42" s="3"/>
      <c r="AG42" s="5"/>
      <c r="AH42" s="5"/>
      <c r="AI42" s="5"/>
      <c r="AJ42" s="6" t="s">
        <v>5</v>
      </c>
    </row>
    <row r="43" spans="1:36" s="4" customFormat="1" ht="63.75" x14ac:dyDescent="0.2">
      <c r="A43" s="8">
        <v>31</v>
      </c>
      <c r="B43" s="26" t="str">
        <f t="shared" si="15"/>
        <v>ok</v>
      </c>
      <c r="C43" s="52" t="s">
        <v>161</v>
      </c>
      <c r="D43" s="53" t="s">
        <v>162</v>
      </c>
      <c r="E43" s="53" t="s">
        <v>163</v>
      </c>
      <c r="F43" s="53" t="s">
        <v>164</v>
      </c>
      <c r="G43" s="53" t="s">
        <v>119</v>
      </c>
      <c r="H43" s="53"/>
      <c r="I43" s="53" t="s">
        <v>154</v>
      </c>
      <c r="J43" s="53" t="s">
        <v>167</v>
      </c>
      <c r="K43" s="53" t="s">
        <v>173</v>
      </c>
      <c r="L43" s="54" t="s">
        <v>170</v>
      </c>
      <c r="M43" s="53" t="s">
        <v>166</v>
      </c>
      <c r="N43" s="53" t="s">
        <v>119</v>
      </c>
      <c r="O43" s="53"/>
      <c r="P43" s="55" t="s">
        <v>170</v>
      </c>
      <c r="Q43" s="36"/>
      <c r="R43" s="40" t="str">
        <f t="shared" si="1"/>
        <v>ok</v>
      </c>
      <c r="S43" s="40" t="str">
        <f t="shared" si="16"/>
        <v>ok</v>
      </c>
      <c r="T43" s="40" t="str">
        <f t="shared" si="17"/>
        <v>ok</v>
      </c>
      <c r="U43" s="40" t="str">
        <f t="shared" si="10"/>
        <v>ok</v>
      </c>
      <c r="V43" s="40" t="str">
        <f t="shared" si="11"/>
        <v>ok</v>
      </c>
      <c r="W43" s="40" t="str">
        <f t="shared" si="12"/>
        <v>ok</v>
      </c>
      <c r="X43" s="40" t="str">
        <f t="shared" si="2"/>
        <v>ok</v>
      </c>
      <c r="Y43" s="40" t="str">
        <f t="shared" si="3"/>
        <v>ok</v>
      </c>
      <c r="Z43" s="40" t="str">
        <f t="shared" si="4"/>
        <v>ok</v>
      </c>
      <c r="AA43" s="40" t="str">
        <f t="shared" si="5"/>
        <v>ok</v>
      </c>
      <c r="AB43" s="40" t="str">
        <f t="shared" si="18"/>
        <v>ok</v>
      </c>
      <c r="AC43" s="40" t="str">
        <f t="shared" si="19"/>
        <v>ok</v>
      </c>
      <c r="AD43" s="40" t="str">
        <f t="shared" si="14"/>
        <v>ok</v>
      </c>
      <c r="AE43" s="40" t="str">
        <f t="shared" si="20"/>
        <v>ok</v>
      </c>
      <c r="AF43" s="3"/>
      <c r="AG43" s="5"/>
      <c r="AH43" s="5"/>
      <c r="AI43" s="5"/>
      <c r="AJ43" s="6" t="s">
        <v>5</v>
      </c>
    </row>
    <row r="44" spans="1:36" s="4" customFormat="1" ht="63.75" x14ac:dyDescent="0.2">
      <c r="A44" s="8">
        <v>32</v>
      </c>
      <c r="B44" s="26" t="str">
        <f t="shared" si="15"/>
        <v>ok</v>
      </c>
      <c r="C44" s="52" t="s">
        <v>174</v>
      </c>
      <c r="D44" s="53" t="s">
        <v>175</v>
      </c>
      <c r="E44" s="53" t="s">
        <v>176</v>
      </c>
      <c r="F44" s="53" t="s">
        <v>177</v>
      </c>
      <c r="G44" s="53" t="s">
        <v>119</v>
      </c>
      <c r="H44" s="53"/>
      <c r="I44" s="53" t="s">
        <v>120</v>
      </c>
      <c r="J44" s="53" t="s">
        <v>121</v>
      </c>
      <c r="K44" s="53" t="s">
        <v>178</v>
      </c>
      <c r="L44" s="54" t="s">
        <v>179</v>
      </c>
      <c r="M44" s="53" t="s">
        <v>180</v>
      </c>
      <c r="N44" s="53" t="s">
        <v>119</v>
      </c>
      <c r="O44" s="53"/>
      <c r="P44" s="55" t="s">
        <v>181</v>
      </c>
      <c r="Q44" s="36"/>
      <c r="R44" s="40" t="str">
        <f t="shared" si="1"/>
        <v>ok</v>
      </c>
      <c r="S44" s="40" t="str">
        <f t="shared" si="16"/>
        <v>ok</v>
      </c>
      <c r="T44" s="40" t="str">
        <f t="shared" si="17"/>
        <v>ok</v>
      </c>
      <c r="U44" s="40" t="str">
        <f t="shared" si="10"/>
        <v>ok</v>
      </c>
      <c r="V44" s="40" t="str">
        <f t="shared" si="11"/>
        <v>ok</v>
      </c>
      <c r="W44" s="40" t="str">
        <f t="shared" si="12"/>
        <v>ok</v>
      </c>
      <c r="X44" s="40" t="str">
        <f t="shared" si="2"/>
        <v>ok</v>
      </c>
      <c r="Y44" s="40" t="str">
        <f t="shared" si="3"/>
        <v>ok</v>
      </c>
      <c r="Z44" s="40" t="str">
        <f t="shared" si="4"/>
        <v>ok</v>
      </c>
      <c r="AA44" s="40" t="str">
        <f t="shared" si="5"/>
        <v>ok</v>
      </c>
      <c r="AB44" s="40" t="str">
        <f t="shared" si="18"/>
        <v>ok</v>
      </c>
      <c r="AC44" s="40" t="str">
        <f t="shared" si="19"/>
        <v>ok</v>
      </c>
      <c r="AD44" s="40" t="str">
        <f t="shared" si="14"/>
        <v>ok</v>
      </c>
      <c r="AE44" s="40" t="str">
        <f t="shared" si="20"/>
        <v>ok</v>
      </c>
      <c r="AF44" s="3"/>
      <c r="AG44" s="5"/>
      <c r="AH44" s="5"/>
      <c r="AI44" s="5"/>
      <c r="AJ44" s="6" t="s">
        <v>5</v>
      </c>
    </row>
    <row r="45" spans="1:36" s="4" customFormat="1" ht="63.75" x14ac:dyDescent="0.2">
      <c r="A45" s="8">
        <v>33</v>
      </c>
      <c r="B45" s="26" t="str">
        <f t="shared" si="15"/>
        <v>ok</v>
      </c>
      <c r="C45" s="52" t="s">
        <v>174</v>
      </c>
      <c r="D45" s="53" t="s">
        <v>175</v>
      </c>
      <c r="E45" s="53" t="s">
        <v>176</v>
      </c>
      <c r="F45" s="53" t="s">
        <v>177</v>
      </c>
      <c r="G45" s="53" t="s">
        <v>119</v>
      </c>
      <c r="H45" s="53"/>
      <c r="I45" s="53" t="s">
        <v>182</v>
      </c>
      <c r="J45" s="53" t="s">
        <v>121</v>
      </c>
      <c r="K45" s="53" t="s">
        <v>183</v>
      </c>
      <c r="L45" s="54" t="s">
        <v>184</v>
      </c>
      <c r="M45" s="53" t="s">
        <v>166</v>
      </c>
      <c r="N45" s="53" t="s">
        <v>119</v>
      </c>
      <c r="O45" s="53"/>
      <c r="P45" s="55" t="s">
        <v>185</v>
      </c>
      <c r="Q45" s="36"/>
      <c r="R45" s="40" t="str">
        <f t="shared" si="1"/>
        <v>ok</v>
      </c>
      <c r="S45" s="40" t="str">
        <f t="shared" si="16"/>
        <v>ok</v>
      </c>
      <c r="T45" s="40" t="str">
        <f t="shared" si="17"/>
        <v>ok</v>
      </c>
      <c r="U45" s="40" t="str">
        <f t="shared" si="10"/>
        <v>ok</v>
      </c>
      <c r="V45" s="40" t="str">
        <f t="shared" si="11"/>
        <v>ok</v>
      </c>
      <c r="W45" s="40" t="str">
        <f t="shared" si="12"/>
        <v>ok</v>
      </c>
      <c r="X45" s="40" t="str">
        <f t="shared" si="2"/>
        <v>ok</v>
      </c>
      <c r="Y45" s="40" t="str">
        <f t="shared" si="3"/>
        <v>ok</v>
      </c>
      <c r="Z45" s="40" t="str">
        <f t="shared" si="4"/>
        <v>ok</v>
      </c>
      <c r="AA45" s="40" t="str">
        <f t="shared" si="5"/>
        <v>ok</v>
      </c>
      <c r="AB45" s="40" t="str">
        <f t="shared" si="18"/>
        <v>ok</v>
      </c>
      <c r="AC45" s="40" t="str">
        <f t="shared" si="19"/>
        <v>ok</v>
      </c>
      <c r="AD45" s="40" t="str">
        <f t="shared" si="14"/>
        <v>ok</v>
      </c>
      <c r="AE45" s="40" t="str">
        <f t="shared" si="20"/>
        <v>ok</v>
      </c>
      <c r="AF45" s="3"/>
      <c r="AG45" s="5"/>
      <c r="AH45" s="5"/>
      <c r="AI45" s="5"/>
      <c r="AJ45" s="6" t="s">
        <v>5</v>
      </c>
    </row>
    <row r="46" spans="1:36" s="4" customFormat="1" ht="63.75" x14ac:dyDescent="0.2">
      <c r="A46" s="8">
        <v>34</v>
      </c>
      <c r="B46" s="26" t="str">
        <f t="shared" si="15"/>
        <v>ok</v>
      </c>
      <c r="C46" s="52" t="s">
        <v>161</v>
      </c>
      <c r="D46" s="53" t="s">
        <v>175</v>
      </c>
      <c r="E46" s="53" t="s">
        <v>176</v>
      </c>
      <c r="F46" s="53" t="s">
        <v>177</v>
      </c>
      <c r="G46" s="53" t="s">
        <v>119</v>
      </c>
      <c r="H46" s="53"/>
      <c r="I46" s="53" t="s">
        <v>182</v>
      </c>
      <c r="J46" s="53" t="s">
        <v>121</v>
      </c>
      <c r="K46" s="53" t="s">
        <v>183</v>
      </c>
      <c r="L46" s="54" t="s">
        <v>186</v>
      </c>
      <c r="M46" s="53" t="s">
        <v>180</v>
      </c>
      <c r="N46" s="53" t="s">
        <v>119</v>
      </c>
      <c r="O46" s="53"/>
      <c r="P46" s="55" t="s">
        <v>187</v>
      </c>
      <c r="Q46" s="36"/>
      <c r="R46" s="40" t="str">
        <f t="shared" si="1"/>
        <v>ok</v>
      </c>
      <c r="S46" s="40" t="str">
        <f t="shared" si="16"/>
        <v>ok</v>
      </c>
      <c r="T46" s="40" t="str">
        <f t="shared" si="17"/>
        <v>ok</v>
      </c>
      <c r="U46" s="40" t="str">
        <f t="shared" si="10"/>
        <v>ok</v>
      </c>
      <c r="V46" s="40" t="str">
        <f t="shared" si="11"/>
        <v>ok</v>
      </c>
      <c r="W46" s="40" t="str">
        <f t="shared" si="12"/>
        <v>ok</v>
      </c>
      <c r="X46" s="40" t="str">
        <f t="shared" si="2"/>
        <v>ok</v>
      </c>
      <c r="Y46" s="40" t="str">
        <f t="shared" si="3"/>
        <v>ok</v>
      </c>
      <c r="Z46" s="40" t="str">
        <f t="shared" si="4"/>
        <v>ok</v>
      </c>
      <c r="AA46" s="40" t="str">
        <f t="shared" si="5"/>
        <v>ok</v>
      </c>
      <c r="AB46" s="40" t="str">
        <f t="shared" si="18"/>
        <v>ok</v>
      </c>
      <c r="AC46" s="40" t="str">
        <f t="shared" si="19"/>
        <v>ok</v>
      </c>
      <c r="AD46" s="40" t="str">
        <f t="shared" si="14"/>
        <v>ok</v>
      </c>
      <c r="AE46" s="40" t="str">
        <f t="shared" si="20"/>
        <v>ok</v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40 P42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5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113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111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87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88</v>
      </c>
    </row>
    <row r="57" spans="1:2" x14ac:dyDescent="0.2">
      <c r="A57" s="44">
        <v>54</v>
      </c>
      <c r="B57" s="46" t="s">
        <v>109</v>
      </c>
    </row>
    <row r="58" spans="1:2" x14ac:dyDescent="0.2">
      <c r="A58" s="44">
        <v>55</v>
      </c>
      <c r="B58" s="46" t="s">
        <v>110</v>
      </c>
    </row>
    <row r="59" spans="1:2" x14ac:dyDescent="0.2">
      <c r="A59" s="44">
        <v>56</v>
      </c>
      <c r="B59" s="46" t="s">
        <v>89</v>
      </c>
    </row>
    <row r="60" spans="1:2" x14ac:dyDescent="0.2">
      <c r="A60" s="44">
        <v>57</v>
      </c>
      <c r="B60" s="46" t="s">
        <v>90</v>
      </c>
    </row>
    <row r="61" spans="1:2" x14ac:dyDescent="0.2">
      <c r="A61" s="44">
        <v>58</v>
      </c>
      <c r="B61" s="46" t="s">
        <v>91</v>
      </c>
    </row>
    <row r="62" spans="1:2" x14ac:dyDescent="0.2">
      <c r="A62" s="44">
        <v>59</v>
      </c>
      <c r="B62" s="46" t="s">
        <v>92</v>
      </c>
    </row>
    <row r="63" spans="1:2" x14ac:dyDescent="0.2">
      <c r="A63" s="44">
        <v>60</v>
      </c>
      <c r="B63" s="46" t="s">
        <v>93</v>
      </c>
    </row>
    <row r="64" spans="1:2" x14ac:dyDescent="0.2">
      <c r="A64" s="44">
        <v>61</v>
      </c>
      <c r="B64" s="46" t="s">
        <v>94</v>
      </c>
    </row>
    <row r="65" spans="1:2" x14ac:dyDescent="0.2">
      <c r="A65" s="44">
        <v>62</v>
      </c>
      <c r="B65" s="46" t="s">
        <v>95</v>
      </c>
    </row>
    <row r="66" spans="1:2" x14ac:dyDescent="0.2">
      <c r="A66" s="44">
        <v>63</v>
      </c>
      <c r="B66" s="46" t="s">
        <v>96</v>
      </c>
    </row>
    <row r="67" spans="1:2" x14ac:dyDescent="0.2">
      <c r="A67" s="44">
        <v>64</v>
      </c>
      <c r="B67" s="46" t="s">
        <v>97</v>
      </c>
    </row>
    <row r="68" spans="1:2" x14ac:dyDescent="0.2">
      <c r="A68" s="44">
        <v>65</v>
      </c>
      <c r="B68" s="46" t="s">
        <v>98</v>
      </c>
    </row>
    <row r="69" spans="1:2" x14ac:dyDescent="0.2">
      <c r="A69" s="44">
        <v>66</v>
      </c>
      <c r="B69" s="46" t="s">
        <v>99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107</v>
      </c>
    </row>
    <row r="72" spans="1:2" x14ac:dyDescent="0.2">
      <c r="A72" s="44">
        <v>69</v>
      </c>
      <c r="B72" s="46" t="s">
        <v>100</v>
      </c>
    </row>
    <row r="73" spans="1:2" x14ac:dyDescent="0.2">
      <c r="A73" s="44">
        <v>70</v>
      </c>
      <c r="B73" s="46" t="s">
        <v>101</v>
      </c>
    </row>
    <row r="74" spans="1:2" x14ac:dyDescent="0.2">
      <c r="A74" s="44">
        <v>71</v>
      </c>
      <c r="B74" s="46" t="s">
        <v>102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103</v>
      </c>
    </row>
    <row r="79" spans="1:2" x14ac:dyDescent="0.2">
      <c r="A79" s="44">
        <v>76</v>
      </c>
      <c r="B79" s="46" t="s">
        <v>104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 t="s">
        <v>114</v>
      </c>
      <c r="C83" s="45" t="s">
        <v>82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umn_x0020_Order xmlns="d57df62e-5f1a-4c96-a1a8-27dfac668f26">5</Column_x0020_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D201214260B499D07AC80243A1248" ma:contentTypeVersion="5" ma:contentTypeDescription="Create a new document." ma:contentTypeScope="" ma:versionID="b2ead34b0e7fb0682ecc787ebf5d693d">
  <xsd:schema xmlns:xsd="http://www.w3.org/2001/XMLSchema" xmlns:xs="http://www.w3.org/2001/XMLSchema" xmlns:p="http://schemas.microsoft.com/office/2006/metadata/properties" xmlns:ns2="d57df62e-5f1a-4c96-a1a8-27dfac668f26" targetNamespace="http://schemas.microsoft.com/office/2006/metadata/properties" ma:root="true" ma:fieldsID="c3005e7fc55ad070627496d444878dd9" ns2:_="">
    <xsd:import namespace="d57df62e-5f1a-4c96-a1a8-27dfac668f26"/>
    <xsd:element name="properties">
      <xsd:complexType>
        <xsd:sequence>
          <xsd:element name="documentManagement">
            <xsd:complexType>
              <xsd:all>
                <xsd:element ref="ns2:Column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df62e-5f1a-4c96-a1a8-27dfac668f26" elementFormDefault="qualified">
    <xsd:import namespace="http://schemas.microsoft.com/office/2006/documentManagement/types"/>
    <xsd:import namespace="http://schemas.microsoft.com/office/infopath/2007/PartnerControls"/>
    <xsd:element name="Column_x0020_Order" ma:index="8" nillable="true" ma:displayName="Column Order" ma:internalName="Column_x0020_Order0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E8A3B2-83B7-453C-B591-C87C029D230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7df62e-5f1a-4c96-a1a8-27dfac668f26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9FEE5-D69B-4290-AF4E-976A9761CA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7df62e-5f1a-4c96-a1a8-27dfac668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Record_of_Non-Government_Standards_Activity_BULK_SUBMISSION_v2.8</dc:title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2023-11-14T18:37:28Z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0x010100414D201214260B499D07AC80243A1248</vt:lpwstr>
  </property>
</Properties>
</file>